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5" yWindow="-15" windowWidth="16215" windowHeight="10155" activeTab="5"/>
  </bookViews>
  <sheets>
    <sheet name="1  " sheetId="34" r:id="rId1"/>
    <sheet name="2 " sheetId="32" r:id="rId2"/>
    <sheet name="3" sheetId="1" r:id="rId3"/>
    <sheet name="4" sheetId="18" r:id="rId4"/>
    <sheet name="5" sheetId="6" r:id="rId5"/>
    <sheet name="6" sheetId="35" r:id="rId6"/>
    <sheet name="7" sheetId="7" r:id="rId7"/>
    <sheet name="8" sheetId="19" r:id="rId8"/>
    <sheet name="9" sheetId="9" r:id="rId9"/>
    <sheet name="10 " sheetId="26" r:id="rId10"/>
    <sheet name="11" sheetId="11" r:id="rId11"/>
    <sheet name="12 " sheetId="28" r:id="rId12"/>
    <sheet name="13" sheetId="20" r:id="rId13"/>
    <sheet name="14" sheetId="13" r:id="rId14"/>
    <sheet name="15" sheetId="15" r:id="rId15"/>
    <sheet name="16" sheetId="16" r:id="rId16"/>
    <sheet name="17" sheetId="14" r:id="rId17"/>
    <sheet name="18" sheetId="17" r:id="rId18"/>
    <sheet name="19" sheetId="22" r:id="rId19"/>
    <sheet name="Лист2" sheetId="2" r:id="rId20"/>
    <sheet name="Лист3" sheetId="3" r:id="rId21"/>
    <sheet name="0" sheetId="23" r:id="rId22"/>
  </sheets>
  <definedNames>
    <definedName name="_xlnm.Print_Area" localSheetId="0">'1  '!$A$1:$P$30</definedName>
    <definedName name="_xlnm.Print_Area" localSheetId="9">'10 '!$A$33:$P$55</definedName>
    <definedName name="_xlnm.Print_Area" localSheetId="10">'11'!$A$33:$P$55</definedName>
    <definedName name="_xlnm.Print_Area" localSheetId="11">'12 '!$A$33:$P$54</definedName>
    <definedName name="_xlnm.Print_Area" localSheetId="12">'13'!$A$33:$P$54</definedName>
    <definedName name="_xlnm.Print_Area" localSheetId="13">'14'!$A$34:$P$56</definedName>
    <definedName name="_xlnm.Print_Area" localSheetId="14">'15'!$A$33:$P$54</definedName>
    <definedName name="_xlnm.Print_Area" localSheetId="15">'16'!$A$34:$P$55</definedName>
    <definedName name="_xlnm.Print_Area" localSheetId="16">'17'!$A$1:$P$30</definedName>
    <definedName name="_xlnm.Print_Area" localSheetId="17">'18'!$A$33:$P$54</definedName>
    <definedName name="_xlnm.Print_Area" localSheetId="18">'19'!$A$33:$P$54</definedName>
    <definedName name="_xlnm.Print_Area" localSheetId="1">'2 '!$A$1:$P$29</definedName>
    <definedName name="_xlnm.Print_Area" localSheetId="2">'3'!$A$33:$P$54</definedName>
    <definedName name="_xlnm.Print_Area" localSheetId="3">'4'!$A$35:$P$57</definedName>
    <definedName name="_xlnm.Print_Area" localSheetId="4">'5'!$A$34:$P$55</definedName>
    <definedName name="_xlnm.Print_Area" localSheetId="5">'6'!$A$33:$P$55</definedName>
    <definedName name="_xlnm.Print_Area" localSheetId="6">'7'!$A$33:$P$55</definedName>
    <definedName name="_xlnm.Print_Area" localSheetId="7">'8'!$A$1:$P$29</definedName>
    <definedName name="_xlnm.Print_Area" localSheetId="8">'9'!$A$1:$P$29</definedName>
    <definedName name="_xlnm.Print_Area" localSheetId="19">Лист2!$A$21:$T$49</definedName>
  </definedNames>
  <calcPr calcId="145621"/>
</workbook>
</file>

<file path=xl/calcChain.xml><?xml version="1.0" encoding="utf-8"?>
<calcChain xmlns="http://schemas.openxmlformats.org/spreadsheetml/2006/main">
  <c r="P55" i="35" l="1"/>
  <c r="O55" i="35"/>
  <c r="N55" i="35"/>
  <c r="M55" i="35"/>
  <c r="L55" i="35"/>
  <c r="K55" i="35"/>
  <c r="J55" i="35"/>
  <c r="I55" i="35"/>
  <c r="H55" i="35"/>
  <c r="G55" i="35"/>
  <c r="F55" i="35"/>
  <c r="E55" i="35"/>
  <c r="P43" i="35"/>
  <c r="O43" i="35"/>
  <c r="N43" i="35"/>
  <c r="M43" i="35"/>
  <c r="L43" i="35"/>
  <c r="K43" i="35"/>
  <c r="J43" i="35"/>
  <c r="I43" i="35"/>
  <c r="H43" i="35"/>
  <c r="G43" i="35"/>
  <c r="F43" i="35"/>
  <c r="E43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J32" i="2" l="1"/>
  <c r="I32" i="2"/>
  <c r="H32" i="2"/>
  <c r="G32" i="2"/>
  <c r="J67" i="2"/>
  <c r="J69" i="2"/>
  <c r="I69" i="2"/>
  <c r="H69" i="2"/>
  <c r="G69" i="2"/>
  <c r="F69" i="2"/>
  <c r="E69" i="2"/>
  <c r="D69" i="2"/>
  <c r="C69" i="2"/>
  <c r="I67" i="2"/>
  <c r="H67" i="2"/>
  <c r="G67" i="2"/>
  <c r="F67" i="2"/>
  <c r="E67" i="2"/>
  <c r="D67" i="2"/>
  <c r="C67" i="2"/>
  <c r="J61" i="2"/>
  <c r="I61" i="2"/>
  <c r="H61" i="2"/>
  <c r="G61" i="2"/>
  <c r="F61" i="2"/>
  <c r="E61" i="2"/>
  <c r="D61" i="2"/>
  <c r="C61" i="2"/>
  <c r="I60" i="2"/>
  <c r="F60" i="2"/>
  <c r="E60" i="2"/>
  <c r="D60" i="2"/>
  <c r="C60" i="2"/>
  <c r="N37" i="2"/>
  <c r="M37" i="2"/>
  <c r="L37" i="2"/>
  <c r="K37" i="2"/>
  <c r="J37" i="2"/>
  <c r="I37" i="2"/>
  <c r="H37" i="2"/>
  <c r="G37" i="2"/>
  <c r="F37" i="2"/>
  <c r="E37" i="2"/>
  <c r="D37" i="2"/>
  <c r="C37" i="2"/>
  <c r="N35" i="2"/>
  <c r="M35" i="2"/>
  <c r="L35" i="2"/>
  <c r="K35" i="2"/>
  <c r="J35" i="2"/>
  <c r="I35" i="2"/>
  <c r="H35" i="2"/>
  <c r="G35" i="2"/>
  <c r="F35" i="2"/>
  <c r="E35" i="2"/>
  <c r="D35" i="2"/>
  <c r="C35" i="2"/>
  <c r="P55" i="34" l="1"/>
  <c r="O55" i="34"/>
  <c r="N55" i="34"/>
  <c r="M55" i="34"/>
  <c r="L55" i="34"/>
  <c r="K55" i="34"/>
  <c r="J55" i="34"/>
  <c r="I55" i="34"/>
  <c r="H55" i="34"/>
  <c r="G55" i="34"/>
  <c r="F55" i="34"/>
  <c r="E55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P54" i="32" l="1"/>
  <c r="O54" i="32"/>
  <c r="N54" i="32"/>
  <c r="M54" i="32"/>
  <c r="L54" i="32"/>
  <c r="K54" i="32"/>
  <c r="J54" i="32"/>
  <c r="I54" i="32"/>
  <c r="H54" i="32"/>
  <c r="G54" i="32"/>
  <c r="F54" i="32"/>
  <c r="E54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P54" i="28" l="1"/>
  <c r="O54" i="28"/>
  <c r="N54" i="28"/>
  <c r="M54" i="28"/>
  <c r="L54" i="28"/>
  <c r="K54" i="28"/>
  <c r="J54" i="28"/>
  <c r="I54" i="28"/>
  <c r="H54" i="28"/>
  <c r="G54" i="28"/>
  <c r="F54" i="28"/>
  <c r="E54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P55" i="26" l="1"/>
  <c r="O55" i="26"/>
  <c r="N55" i="26"/>
  <c r="M55" i="26"/>
  <c r="L55" i="26"/>
  <c r="K55" i="26"/>
  <c r="J55" i="26"/>
  <c r="I55" i="26"/>
  <c r="H55" i="26"/>
  <c r="G55" i="26"/>
  <c r="F55" i="26"/>
  <c r="E55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N77" i="2" l="1"/>
  <c r="M77" i="2"/>
  <c r="L77" i="2"/>
  <c r="K77" i="2"/>
  <c r="F59" i="2"/>
  <c r="P30" i="14"/>
  <c r="O30" i="14"/>
  <c r="N30" i="14"/>
  <c r="M30" i="14"/>
  <c r="L30" i="14"/>
  <c r="K30" i="14"/>
  <c r="J30" i="14"/>
  <c r="I30" i="14"/>
  <c r="H30" i="14"/>
  <c r="G30" i="14"/>
  <c r="F30" i="14"/>
  <c r="E30" i="14"/>
  <c r="P29" i="20"/>
  <c r="O29" i="20"/>
  <c r="N29" i="20"/>
  <c r="M29" i="20"/>
  <c r="L29" i="20"/>
  <c r="K29" i="20"/>
  <c r="J29" i="20"/>
  <c r="I29" i="20"/>
  <c r="G29" i="20"/>
  <c r="H29" i="20"/>
  <c r="F29" i="20"/>
  <c r="E29" i="20"/>
  <c r="P29" i="22"/>
  <c r="O29" i="22"/>
  <c r="N29" i="22"/>
  <c r="M29" i="22"/>
  <c r="L29" i="22"/>
  <c r="K29" i="22"/>
  <c r="J29" i="22"/>
  <c r="I29" i="22"/>
  <c r="H29" i="22"/>
  <c r="G29" i="22"/>
  <c r="F29" i="22"/>
  <c r="E29" i="22"/>
  <c r="P30" i="13"/>
  <c r="O30" i="13"/>
  <c r="N30" i="13"/>
  <c r="M30" i="13"/>
  <c r="L30" i="13"/>
  <c r="K30" i="13"/>
  <c r="J30" i="13"/>
  <c r="I30" i="13"/>
  <c r="H30" i="13"/>
  <c r="G30" i="13"/>
  <c r="F30" i="13"/>
  <c r="E30" i="13"/>
  <c r="P29" i="19"/>
  <c r="O29" i="19"/>
  <c r="N29" i="19"/>
  <c r="M29" i="19"/>
  <c r="L29" i="19"/>
  <c r="K29" i="19"/>
  <c r="J29" i="19"/>
  <c r="I29" i="19"/>
  <c r="H29" i="19"/>
  <c r="G29" i="19"/>
  <c r="F29" i="19"/>
  <c r="E29" i="19"/>
  <c r="P29" i="9"/>
  <c r="O29" i="9"/>
  <c r="N29" i="9"/>
  <c r="M29" i="9"/>
  <c r="L29" i="9"/>
  <c r="K29" i="9"/>
  <c r="J29" i="9"/>
  <c r="I29" i="9"/>
  <c r="H29" i="9"/>
  <c r="G29" i="9"/>
  <c r="F29" i="9"/>
  <c r="E29" i="9"/>
  <c r="P31" i="18"/>
  <c r="O31" i="18"/>
  <c r="N31" i="18"/>
  <c r="M31" i="18"/>
  <c r="L31" i="18"/>
  <c r="K31" i="18"/>
  <c r="J31" i="18"/>
  <c r="I31" i="18"/>
  <c r="H31" i="18"/>
  <c r="G31" i="18"/>
  <c r="F31" i="18"/>
  <c r="E31" i="18"/>
  <c r="P30" i="16"/>
  <c r="O30" i="16"/>
  <c r="N30" i="16"/>
  <c r="M30" i="16"/>
  <c r="L30" i="16"/>
  <c r="K30" i="16"/>
  <c r="J30" i="16"/>
  <c r="I30" i="16"/>
  <c r="H30" i="16"/>
  <c r="G30" i="16"/>
  <c r="F30" i="16"/>
  <c r="E30" i="16"/>
  <c r="P29" i="17"/>
  <c r="O29" i="17"/>
  <c r="N29" i="17"/>
  <c r="M29" i="17"/>
  <c r="L29" i="17"/>
  <c r="K29" i="17"/>
  <c r="J29" i="17"/>
  <c r="I29" i="17"/>
  <c r="H29" i="17"/>
  <c r="G29" i="17"/>
  <c r="F29" i="17"/>
  <c r="E29" i="17"/>
  <c r="P29" i="15"/>
  <c r="O29" i="15"/>
  <c r="N29" i="15"/>
  <c r="M29" i="15"/>
  <c r="L29" i="15"/>
  <c r="K29" i="15"/>
  <c r="J29" i="15"/>
  <c r="I29" i="15"/>
  <c r="H29" i="15"/>
  <c r="G29" i="15"/>
  <c r="F29" i="15"/>
  <c r="E29" i="15"/>
  <c r="N38" i="2" l="1"/>
  <c r="L34" i="2"/>
  <c r="L33" i="2"/>
  <c r="L44" i="2"/>
  <c r="L43" i="2"/>
  <c r="L39" i="2"/>
  <c r="L38" i="2"/>
  <c r="N33" i="2"/>
  <c r="N34" i="2"/>
  <c r="N39" i="2"/>
  <c r="N43" i="2"/>
  <c r="N44" i="2"/>
  <c r="K33" i="2"/>
  <c r="K34" i="2"/>
  <c r="K38" i="2"/>
  <c r="K39" i="2"/>
  <c r="K43" i="2"/>
  <c r="K44" i="2"/>
  <c r="M33" i="2"/>
  <c r="M34" i="2"/>
  <c r="M38" i="2"/>
  <c r="M39" i="2"/>
  <c r="M43" i="2"/>
  <c r="M44" i="2"/>
  <c r="P29" i="11"/>
  <c r="O29" i="11"/>
  <c r="N29" i="11"/>
  <c r="M29" i="11"/>
  <c r="L29" i="11"/>
  <c r="K29" i="11"/>
  <c r="J29" i="11"/>
  <c r="I29" i="11"/>
  <c r="H29" i="11"/>
  <c r="G29" i="11"/>
  <c r="F29" i="11"/>
  <c r="E29" i="11"/>
  <c r="F55" i="19"/>
  <c r="P29" i="7"/>
  <c r="O29" i="7"/>
  <c r="N29" i="7"/>
  <c r="M29" i="7"/>
  <c r="L29" i="7"/>
  <c r="K29" i="7"/>
  <c r="J29" i="7"/>
  <c r="I29" i="7"/>
  <c r="H29" i="7"/>
  <c r="G29" i="7"/>
  <c r="F29" i="7"/>
  <c r="E29" i="7"/>
  <c r="E29" i="1"/>
  <c r="P56" i="23"/>
  <c r="O56" i="23"/>
  <c r="N56" i="23"/>
  <c r="M56" i="23"/>
  <c r="L56" i="23"/>
  <c r="K56" i="23"/>
  <c r="J56" i="23"/>
  <c r="I56" i="23"/>
  <c r="H56" i="23"/>
  <c r="G56" i="23"/>
  <c r="F56" i="23"/>
  <c r="E56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P54" i="22"/>
  <c r="O54" i="22"/>
  <c r="N54" i="22"/>
  <c r="M54" i="22"/>
  <c r="L54" i="22"/>
  <c r="K54" i="22"/>
  <c r="J54" i="22"/>
  <c r="I54" i="22"/>
  <c r="H54" i="22"/>
  <c r="G54" i="22"/>
  <c r="F54" i="22"/>
  <c r="E54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P10" i="20"/>
  <c r="O10" i="20"/>
  <c r="N10" i="20"/>
  <c r="M10" i="20"/>
  <c r="L10" i="20"/>
  <c r="K10" i="20"/>
  <c r="J10" i="20"/>
  <c r="I10" i="20"/>
  <c r="H10" i="20"/>
  <c r="G10" i="20"/>
  <c r="F10" i="20"/>
  <c r="E10" i="20"/>
  <c r="P30" i="6"/>
  <c r="O30" i="6"/>
  <c r="N30" i="6"/>
  <c r="M30" i="6"/>
  <c r="L30" i="6"/>
  <c r="K30" i="6"/>
  <c r="J30" i="6"/>
  <c r="I30" i="6"/>
  <c r="H30" i="6"/>
  <c r="G30" i="6"/>
  <c r="F30" i="6"/>
  <c r="E30" i="6"/>
  <c r="P29" i="1"/>
  <c r="O29" i="1"/>
  <c r="N29" i="1"/>
  <c r="M29" i="1"/>
  <c r="L29" i="1"/>
  <c r="K29" i="1"/>
  <c r="J29" i="1"/>
  <c r="I29" i="1"/>
  <c r="H29" i="1"/>
  <c r="G29" i="1"/>
  <c r="F29" i="1"/>
  <c r="E54" i="15"/>
  <c r="P54" i="20"/>
  <c r="O54" i="20"/>
  <c r="N54" i="20"/>
  <c r="M54" i="20"/>
  <c r="L54" i="20"/>
  <c r="K54" i="20"/>
  <c r="J54" i="20"/>
  <c r="I54" i="20"/>
  <c r="H54" i="20"/>
  <c r="G54" i="20"/>
  <c r="F54" i="20"/>
  <c r="E54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P55" i="19"/>
  <c r="O55" i="19"/>
  <c r="N55" i="19"/>
  <c r="M55" i="19"/>
  <c r="L55" i="19"/>
  <c r="K55" i="19"/>
  <c r="J55" i="19"/>
  <c r="I55" i="19"/>
  <c r="H55" i="19"/>
  <c r="G55" i="19"/>
  <c r="E55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P57" i="18"/>
  <c r="O57" i="18"/>
  <c r="N57" i="18"/>
  <c r="M57" i="18"/>
  <c r="L57" i="18"/>
  <c r="K57" i="18"/>
  <c r="J57" i="18"/>
  <c r="I57" i="18"/>
  <c r="H57" i="18"/>
  <c r="G57" i="18"/>
  <c r="F57" i="18"/>
  <c r="E57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P54" i="17"/>
  <c r="O54" i="17"/>
  <c r="N54" i="17"/>
  <c r="M54" i="17"/>
  <c r="L54" i="17"/>
  <c r="K54" i="17"/>
  <c r="J54" i="17"/>
  <c r="I54" i="17"/>
  <c r="H54" i="17"/>
  <c r="G54" i="17"/>
  <c r="F54" i="17"/>
  <c r="E54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P55" i="16"/>
  <c r="O55" i="16"/>
  <c r="N55" i="16"/>
  <c r="M55" i="16"/>
  <c r="L55" i="16"/>
  <c r="K55" i="16"/>
  <c r="J55" i="16"/>
  <c r="I55" i="16"/>
  <c r="H55" i="16"/>
  <c r="G55" i="16"/>
  <c r="F55" i="16"/>
  <c r="E55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P54" i="15"/>
  <c r="O54" i="15"/>
  <c r="N54" i="15"/>
  <c r="M54" i="15"/>
  <c r="L54" i="15"/>
  <c r="K54" i="15"/>
  <c r="J54" i="15"/>
  <c r="I54" i="15"/>
  <c r="H54" i="15"/>
  <c r="G54" i="15"/>
  <c r="F54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P56" i="14"/>
  <c r="O56" i="14"/>
  <c r="N56" i="14"/>
  <c r="M56" i="14"/>
  <c r="L56" i="14"/>
  <c r="K56" i="14"/>
  <c r="J56" i="14"/>
  <c r="I56" i="14"/>
  <c r="H56" i="14"/>
  <c r="G56" i="14"/>
  <c r="F56" i="14"/>
  <c r="E56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P44" i="7"/>
  <c r="O44" i="7"/>
  <c r="N44" i="7"/>
  <c r="M44" i="7"/>
  <c r="L44" i="7"/>
  <c r="K44" i="7"/>
  <c r="J44" i="7"/>
  <c r="I44" i="7"/>
  <c r="H44" i="7"/>
  <c r="G44" i="7"/>
  <c r="F44" i="7"/>
  <c r="E44" i="7"/>
  <c r="P11" i="7"/>
  <c r="O11" i="7"/>
  <c r="N11" i="7"/>
  <c r="M11" i="7"/>
  <c r="L11" i="7"/>
  <c r="K11" i="7"/>
  <c r="J11" i="7"/>
  <c r="I11" i="7"/>
  <c r="H11" i="7"/>
  <c r="G11" i="7"/>
  <c r="F11" i="7"/>
  <c r="E11" i="7"/>
  <c r="P56" i="13"/>
  <c r="O56" i="13"/>
  <c r="N56" i="13"/>
  <c r="M56" i="13"/>
  <c r="L56" i="13"/>
  <c r="K56" i="13"/>
  <c r="J56" i="13"/>
  <c r="I56" i="13"/>
  <c r="H56" i="13"/>
  <c r="G56" i="13"/>
  <c r="F56" i="13"/>
  <c r="E56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P55" i="11"/>
  <c r="O55" i="11"/>
  <c r="N55" i="11"/>
  <c r="M55" i="11"/>
  <c r="L55" i="11"/>
  <c r="K55" i="11"/>
  <c r="J55" i="11"/>
  <c r="I55" i="11"/>
  <c r="H55" i="11"/>
  <c r="G55" i="11"/>
  <c r="F55" i="11"/>
  <c r="E55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P54" i="9"/>
  <c r="O54" i="9"/>
  <c r="N54" i="9"/>
  <c r="M54" i="9"/>
  <c r="L54" i="9"/>
  <c r="K54" i="9"/>
  <c r="J54" i="9"/>
  <c r="I54" i="9"/>
  <c r="H54" i="9"/>
  <c r="G54" i="9"/>
  <c r="F54" i="9"/>
  <c r="E54" i="9"/>
  <c r="P43" i="9"/>
  <c r="O43" i="9"/>
  <c r="N43" i="9"/>
  <c r="M43" i="9"/>
  <c r="L43" i="9"/>
  <c r="K43" i="9"/>
  <c r="J43" i="9"/>
  <c r="I43" i="9"/>
  <c r="H43" i="9"/>
  <c r="G43" i="9"/>
  <c r="F43" i="9"/>
  <c r="E43" i="9"/>
  <c r="P21" i="9"/>
  <c r="O21" i="9"/>
  <c r="N21" i="9"/>
  <c r="M21" i="9"/>
  <c r="L21" i="9"/>
  <c r="K21" i="9"/>
  <c r="J21" i="9"/>
  <c r="I21" i="9"/>
  <c r="H21" i="9"/>
  <c r="G21" i="9"/>
  <c r="F21" i="9"/>
  <c r="E21" i="9"/>
  <c r="P10" i="9"/>
  <c r="O10" i="9"/>
  <c r="N10" i="9"/>
  <c r="M10" i="9"/>
  <c r="L10" i="9"/>
  <c r="K10" i="9"/>
  <c r="J10" i="9"/>
  <c r="I10" i="9"/>
  <c r="H10" i="9"/>
  <c r="G10" i="9"/>
  <c r="F10" i="9"/>
  <c r="E10" i="9"/>
  <c r="P55" i="7"/>
  <c r="O55" i="7"/>
  <c r="N55" i="7"/>
  <c r="M55" i="7"/>
  <c r="L55" i="7"/>
  <c r="K55" i="7"/>
  <c r="J55" i="7"/>
  <c r="I55" i="7"/>
  <c r="H55" i="7"/>
  <c r="G55" i="7"/>
  <c r="F55" i="7"/>
  <c r="E55" i="7"/>
  <c r="P22" i="7"/>
  <c r="O22" i="7"/>
  <c r="N22" i="7"/>
  <c r="M22" i="7"/>
  <c r="L22" i="7"/>
  <c r="K22" i="7"/>
  <c r="J22" i="7"/>
  <c r="I22" i="7"/>
  <c r="H22" i="7"/>
  <c r="G22" i="7"/>
  <c r="F22" i="7"/>
  <c r="E22" i="7"/>
  <c r="E54" i="1"/>
  <c r="G60" i="2" s="1"/>
  <c r="F54" i="1"/>
  <c r="H60" i="2" s="1"/>
  <c r="G54" i="1"/>
  <c r="H54" i="1"/>
  <c r="J60" i="2" s="1"/>
  <c r="I54" i="1"/>
  <c r="J54" i="1"/>
  <c r="K54" i="1"/>
  <c r="L54" i="1"/>
  <c r="M54" i="1"/>
  <c r="N54" i="1"/>
  <c r="O54" i="1"/>
  <c r="P54" i="1"/>
  <c r="L22" i="1"/>
  <c r="M22" i="1"/>
  <c r="N22" i="1"/>
  <c r="O22" i="1"/>
  <c r="P22" i="1"/>
  <c r="P55" i="6"/>
  <c r="O55" i="6"/>
  <c r="N55" i="6"/>
  <c r="M55" i="6"/>
  <c r="L55" i="6"/>
  <c r="K55" i="6"/>
  <c r="J55" i="6"/>
  <c r="I55" i="6"/>
  <c r="H55" i="6"/>
  <c r="G55" i="6"/>
  <c r="F55" i="6"/>
  <c r="E55" i="6"/>
  <c r="P44" i="6"/>
  <c r="O44" i="6"/>
  <c r="N44" i="6"/>
  <c r="M44" i="6"/>
  <c r="L44" i="6"/>
  <c r="K44" i="6"/>
  <c r="J44" i="6"/>
  <c r="I44" i="6"/>
  <c r="H44" i="6"/>
  <c r="G44" i="6"/>
  <c r="F44" i="6"/>
  <c r="E44" i="6"/>
  <c r="P22" i="6"/>
  <c r="O22" i="6"/>
  <c r="N22" i="6"/>
  <c r="M22" i="6"/>
  <c r="L22" i="6"/>
  <c r="K22" i="6"/>
  <c r="J22" i="6"/>
  <c r="I22" i="6"/>
  <c r="H22" i="6"/>
  <c r="G22" i="6"/>
  <c r="F22" i="6"/>
  <c r="E22" i="6"/>
  <c r="P10" i="6"/>
  <c r="O10" i="6"/>
  <c r="N10" i="6"/>
  <c r="M10" i="6"/>
  <c r="L10" i="6"/>
  <c r="K10" i="6"/>
  <c r="J10" i="6"/>
  <c r="I10" i="6"/>
  <c r="H10" i="6"/>
  <c r="G10" i="6"/>
  <c r="F10" i="6"/>
  <c r="E10" i="6"/>
  <c r="P42" i="1"/>
  <c r="O42" i="1"/>
  <c r="N42" i="1"/>
  <c r="M42" i="1"/>
  <c r="L42" i="1"/>
  <c r="K42" i="1"/>
  <c r="J42" i="1"/>
  <c r="I42" i="1"/>
  <c r="H42" i="1"/>
  <c r="G42" i="1"/>
  <c r="F42" i="1"/>
  <c r="E42" i="1"/>
  <c r="F30" i="2" l="1"/>
  <c r="J30" i="2"/>
  <c r="H58" i="2"/>
  <c r="E64" i="2"/>
  <c r="I64" i="2"/>
  <c r="I34" i="2"/>
  <c r="E36" i="2"/>
  <c r="G39" i="2"/>
  <c r="C63" i="2"/>
  <c r="I72" i="2"/>
  <c r="E73" i="2"/>
  <c r="F74" i="2"/>
  <c r="J74" i="2"/>
  <c r="J59" i="2"/>
  <c r="S59" i="2" s="1"/>
  <c r="F33" i="2"/>
  <c r="G38" i="2"/>
  <c r="G70" i="2"/>
  <c r="K30" i="2"/>
  <c r="G44" i="2"/>
  <c r="G76" i="2"/>
  <c r="M36" i="2"/>
  <c r="E58" i="2"/>
  <c r="E30" i="2"/>
  <c r="I30" i="2"/>
  <c r="E62" i="2"/>
  <c r="I62" i="2"/>
  <c r="I58" i="2"/>
  <c r="H63" i="2"/>
  <c r="D64" i="2"/>
  <c r="H66" i="2"/>
  <c r="H64" i="2"/>
  <c r="H34" i="2"/>
  <c r="D66" i="2"/>
  <c r="D36" i="2"/>
  <c r="H36" i="2"/>
  <c r="D68" i="2"/>
  <c r="H68" i="2"/>
  <c r="J39" i="2"/>
  <c r="F71" i="2"/>
  <c r="J71" i="2"/>
  <c r="F63" i="2"/>
  <c r="D72" i="2"/>
  <c r="H72" i="2"/>
  <c r="D73" i="2"/>
  <c r="I73" i="2"/>
  <c r="E74" i="2"/>
  <c r="I74" i="2"/>
  <c r="E43" i="2"/>
  <c r="I43" i="2"/>
  <c r="E75" i="2"/>
  <c r="I75" i="2"/>
  <c r="I59" i="2"/>
  <c r="E33" i="2"/>
  <c r="I33" i="2"/>
  <c r="E65" i="2"/>
  <c r="J65" i="2"/>
  <c r="J38" i="2"/>
  <c r="J70" i="2"/>
  <c r="N30" i="2"/>
  <c r="J44" i="2"/>
  <c r="J76" i="2"/>
  <c r="L36" i="2"/>
  <c r="J62" i="2"/>
  <c r="I63" i="2"/>
  <c r="E66" i="2"/>
  <c r="I66" i="2"/>
  <c r="I36" i="2"/>
  <c r="E68" i="2"/>
  <c r="C71" i="2"/>
  <c r="G71" i="2"/>
  <c r="E72" i="2"/>
  <c r="F43" i="2"/>
  <c r="F75" i="2"/>
  <c r="J33" i="2"/>
  <c r="F65" i="2"/>
  <c r="C58" i="2"/>
  <c r="C30" i="2"/>
  <c r="G30" i="2"/>
  <c r="C62" i="2"/>
  <c r="G62" i="2"/>
  <c r="G58" i="2"/>
  <c r="J63" i="2"/>
  <c r="F64" i="2"/>
  <c r="J64" i="2"/>
  <c r="J34" i="2"/>
  <c r="F66" i="2"/>
  <c r="J66" i="2"/>
  <c r="F36" i="2"/>
  <c r="J36" i="2"/>
  <c r="F68" i="2"/>
  <c r="J68" i="2"/>
  <c r="H39" i="2"/>
  <c r="D71" i="2"/>
  <c r="H71" i="2"/>
  <c r="D63" i="2"/>
  <c r="Q63" i="2" s="1"/>
  <c r="F72" i="2"/>
  <c r="J72" i="2"/>
  <c r="F73" i="2"/>
  <c r="C74" i="2"/>
  <c r="G74" i="2"/>
  <c r="C43" i="2"/>
  <c r="G43" i="2"/>
  <c r="C75" i="2"/>
  <c r="G75" i="2"/>
  <c r="G59" i="2"/>
  <c r="C33" i="2"/>
  <c r="G33" i="2"/>
  <c r="C65" i="2"/>
  <c r="G65" i="2"/>
  <c r="H38" i="2"/>
  <c r="H70" i="2"/>
  <c r="L30" i="2"/>
  <c r="H44" i="2"/>
  <c r="H76" i="2"/>
  <c r="H65" i="2"/>
  <c r="N36" i="2"/>
  <c r="F58" i="2"/>
  <c r="F62" i="2"/>
  <c r="I68" i="2"/>
  <c r="J73" i="2"/>
  <c r="J43" i="2"/>
  <c r="J75" i="2"/>
  <c r="G73" i="2"/>
  <c r="D58" i="2"/>
  <c r="D30" i="2"/>
  <c r="H30" i="2"/>
  <c r="D62" i="2"/>
  <c r="H62" i="2"/>
  <c r="J58" i="2"/>
  <c r="G63" i="2"/>
  <c r="C64" i="2"/>
  <c r="G64" i="2"/>
  <c r="G34" i="2"/>
  <c r="C66" i="2"/>
  <c r="G66" i="2"/>
  <c r="C36" i="2"/>
  <c r="G36" i="2"/>
  <c r="C68" i="2"/>
  <c r="G68" i="2"/>
  <c r="I39" i="2"/>
  <c r="E71" i="2"/>
  <c r="I71" i="2"/>
  <c r="E63" i="2"/>
  <c r="R63" i="2" s="1"/>
  <c r="R35" i="2"/>
  <c r="C72" i="2"/>
  <c r="G72" i="2"/>
  <c r="C73" i="2"/>
  <c r="H73" i="2"/>
  <c r="D74" i="2"/>
  <c r="H74" i="2"/>
  <c r="D43" i="2"/>
  <c r="H43" i="2"/>
  <c r="D75" i="2"/>
  <c r="H75" i="2"/>
  <c r="H59" i="2"/>
  <c r="D33" i="2"/>
  <c r="H33" i="2"/>
  <c r="D65" i="2"/>
  <c r="I65" i="2"/>
  <c r="I38" i="2"/>
  <c r="I70" i="2"/>
  <c r="M30" i="2"/>
  <c r="I44" i="2"/>
  <c r="I76" i="2"/>
  <c r="K36" i="2"/>
  <c r="D44" i="2"/>
  <c r="F44" i="2"/>
  <c r="C44" i="2"/>
  <c r="P44" i="2" s="1"/>
  <c r="E44" i="2"/>
  <c r="D76" i="2"/>
  <c r="F76" i="2"/>
  <c r="C76" i="2"/>
  <c r="E76" i="2"/>
  <c r="D70" i="2"/>
  <c r="Q70" i="2" s="1"/>
  <c r="F70" i="2"/>
  <c r="C70" i="2"/>
  <c r="P70" i="2" s="1"/>
  <c r="E70" i="2"/>
  <c r="E38" i="2"/>
  <c r="D38" i="2"/>
  <c r="C38" i="2"/>
  <c r="F38" i="2"/>
  <c r="C59" i="2"/>
  <c r="E59" i="2"/>
  <c r="D59" i="2"/>
  <c r="Q38" i="2" l="1"/>
  <c r="R67" i="2"/>
  <c r="S76" i="2"/>
  <c r="P38" i="2"/>
  <c r="P76" i="2"/>
  <c r="S37" i="2"/>
  <c r="S65" i="2"/>
  <c r="R41" i="2"/>
  <c r="P73" i="2"/>
  <c r="R76" i="2"/>
  <c r="R40" i="2"/>
  <c r="P28" i="2"/>
  <c r="R72" i="2"/>
  <c r="Q66" i="2"/>
  <c r="Q67" i="2"/>
  <c r="R38" i="2"/>
  <c r="Q44" i="2"/>
  <c r="Q65" i="2"/>
  <c r="H45" i="2"/>
  <c r="H47" i="2" s="1"/>
  <c r="Q43" i="2"/>
  <c r="Q42" i="2"/>
  <c r="P41" i="2"/>
  <c r="P40" i="2"/>
  <c r="R31" i="2"/>
  <c r="P37" i="2"/>
  <c r="Q60" i="2"/>
  <c r="J45" i="2"/>
  <c r="J47" i="2" s="1"/>
  <c r="R34" i="2"/>
  <c r="S41" i="2"/>
  <c r="S40" i="2"/>
  <c r="R33" i="2"/>
  <c r="R75" i="2"/>
  <c r="R74" i="2"/>
  <c r="Q72" i="2"/>
  <c r="S71" i="2"/>
  <c r="S69" i="2"/>
  <c r="S66" i="2"/>
  <c r="Q68" i="2"/>
  <c r="Q33" i="2"/>
  <c r="R37" i="2"/>
  <c r="S72" i="2"/>
  <c r="S58" i="2"/>
  <c r="G45" i="2"/>
  <c r="G47" i="2" s="1"/>
  <c r="P43" i="2"/>
  <c r="S36" i="2"/>
  <c r="S64" i="2"/>
  <c r="P60" i="2"/>
  <c r="S42" i="2"/>
  <c r="Q73" i="2"/>
  <c r="S35" i="2"/>
  <c r="Q32" i="2"/>
  <c r="R58" i="2"/>
  <c r="R73" i="2"/>
  <c r="P63" i="2"/>
  <c r="R36" i="2"/>
  <c r="S38" i="2"/>
  <c r="P30" i="2"/>
  <c r="R66" i="2"/>
  <c r="R62" i="2"/>
  <c r="R29" i="2"/>
  <c r="R64" i="2"/>
  <c r="H77" i="2"/>
  <c r="H79" i="2" s="1"/>
  <c r="M45" i="2"/>
  <c r="M47" i="2" s="1"/>
  <c r="R26" i="2"/>
  <c r="P36" i="2"/>
  <c r="R70" i="2"/>
  <c r="Q76" i="2"/>
  <c r="R44" i="2"/>
  <c r="S44" i="2"/>
  <c r="R39" i="2"/>
  <c r="P66" i="2"/>
  <c r="P64" i="2"/>
  <c r="Q62" i="2"/>
  <c r="P35" i="2"/>
  <c r="S61" i="2"/>
  <c r="P33" i="2"/>
  <c r="P75" i="2"/>
  <c r="P74" i="2"/>
  <c r="Q35" i="2"/>
  <c r="Q71" i="2"/>
  <c r="Q69" i="2"/>
  <c r="P62" i="2"/>
  <c r="S43" i="2"/>
  <c r="S67" i="2"/>
  <c r="Q34" i="2"/>
  <c r="I77" i="2"/>
  <c r="I79" i="2" s="1"/>
  <c r="R30" i="2"/>
  <c r="R61" i="2"/>
  <c r="R28" i="2"/>
  <c r="K45" i="2"/>
  <c r="K47" i="2" s="1"/>
  <c r="P26" i="2"/>
  <c r="S74" i="2"/>
  <c r="P39" i="2"/>
  <c r="R32" i="2"/>
  <c r="Q75" i="2"/>
  <c r="Q74" i="2"/>
  <c r="P72" i="2"/>
  <c r="R71" i="2"/>
  <c r="R69" i="2"/>
  <c r="P32" i="2"/>
  <c r="Q29" i="2"/>
  <c r="Q58" i="2"/>
  <c r="P67" i="2"/>
  <c r="S73" i="2"/>
  <c r="S68" i="2"/>
  <c r="S34" i="2"/>
  <c r="S32" i="2"/>
  <c r="P29" i="2"/>
  <c r="P58" i="2"/>
  <c r="S75" i="2"/>
  <c r="R68" i="2"/>
  <c r="S60" i="2"/>
  <c r="N45" i="2"/>
  <c r="N47" i="2" s="1"/>
  <c r="S26" i="2"/>
  <c r="R65" i="2"/>
  <c r="I45" i="2"/>
  <c r="I47" i="2" s="1"/>
  <c r="R43" i="2"/>
  <c r="R42" i="2"/>
  <c r="Q41" i="2"/>
  <c r="Q40" i="2"/>
  <c r="S31" i="2"/>
  <c r="S39" i="2"/>
  <c r="Q36" i="2"/>
  <c r="Q64" i="2"/>
  <c r="R60" i="2"/>
  <c r="S33" i="2"/>
  <c r="S30" i="2"/>
  <c r="S28" i="2"/>
  <c r="P68" i="2"/>
  <c r="P34" i="2"/>
  <c r="J77" i="2"/>
  <c r="J79" i="2" s="1"/>
  <c r="Q30" i="2"/>
  <c r="Q61" i="2"/>
  <c r="Q28" i="2"/>
  <c r="P69" i="2"/>
  <c r="S62" i="2"/>
  <c r="L45" i="2"/>
  <c r="L47" i="2" s="1"/>
  <c r="Q26" i="2"/>
  <c r="P65" i="2"/>
  <c r="P42" i="2"/>
  <c r="Q31" i="2"/>
  <c r="Q39" i="2"/>
  <c r="G77" i="2"/>
  <c r="G79" i="2" s="1"/>
  <c r="P61" i="2"/>
  <c r="P71" i="2"/>
  <c r="S63" i="2"/>
  <c r="Q37" i="2"/>
  <c r="P31" i="2"/>
  <c r="S29" i="2"/>
  <c r="S70" i="2"/>
  <c r="F77" i="2"/>
  <c r="F79" i="2" s="1"/>
  <c r="P59" i="2"/>
  <c r="C77" i="2"/>
  <c r="C79" i="2" s="1"/>
  <c r="Q59" i="2"/>
  <c r="D77" i="2"/>
  <c r="D79" i="2" s="1"/>
  <c r="R59" i="2"/>
  <c r="E77" i="2"/>
  <c r="E79" i="2" s="1"/>
  <c r="R27" i="2"/>
  <c r="E45" i="2"/>
  <c r="E47" i="2" s="1"/>
  <c r="Q27" i="2"/>
  <c r="D45" i="2"/>
  <c r="D47" i="2" s="1"/>
  <c r="P27" i="2"/>
  <c r="C45" i="2"/>
  <c r="C47" i="2" s="1"/>
  <c r="S27" i="2"/>
  <c r="F45" i="2"/>
  <c r="F47" i="2" s="1"/>
  <c r="R45" i="2" l="1"/>
  <c r="R47" i="2" s="1"/>
  <c r="S77" i="2"/>
  <c r="S79" i="2" s="1"/>
  <c r="P45" i="2"/>
  <c r="P47" i="2" s="1"/>
  <c r="S45" i="2"/>
  <c r="S47" i="2" s="1"/>
  <c r="Q45" i="2"/>
  <c r="Q47" i="2" s="1"/>
  <c r="R77" i="2"/>
  <c r="R79" i="2" s="1"/>
  <c r="Q77" i="2"/>
  <c r="Q79" i="2" s="1"/>
  <c r="P77" i="2"/>
  <c r="P79" i="2" s="1"/>
</calcChain>
</file>

<file path=xl/sharedStrings.xml><?xml version="1.0" encoding="utf-8"?>
<sst xmlns="http://schemas.openxmlformats.org/spreadsheetml/2006/main" count="4635" uniqueCount="370">
  <si>
    <t>1 день</t>
  </si>
  <si>
    <t>Завтрак</t>
  </si>
  <si>
    <t>№рас-</t>
  </si>
  <si>
    <t>кладки</t>
  </si>
  <si>
    <t>Наименование блюд</t>
  </si>
  <si>
    <t>Выход</t>
  </si>
  <si>
    <t>гр.</t>
  </si>
  <si>
    <t>Белки</t>
  </si>
  <si>
    <t>Жиры</t>
  </si>
  <si>
    <t>Углеводы</t>
  </si>
  <si>
    <t>Энерг.</t>
  </si>
  <si>
    <t>Цен-ть</t>
  </si>
  <si>
    <t>Вит.В1</t>
  </si>
  <si>
    <t>(мг.)</t>
  </si>
  <si>
    <t>Вит.В2</t>
  </si>
  <si>
    <t>Вит С</t>
  </si>
  <si>
    <t>Вит А</t>
  </si>
  <si>
    <t>Кальций</t>
  </si>
  <si>
    <t>Фосфор</t>
  </si>
  <si>
    <t>Магний</t>
  </si>
  <si>
    <t>Железо</t>
  </si>
  <si>
    <t>284(2)</t>
  </si>
  <si>
    <t>Омлет натуральный</t>
  </si>
  <si>
    <t>210\5</t>
  </si>
  <si>
    <t>97(1)</t>
  </si>
  <si>
    <t>Сыр</t>
  </si>
  <si>
    <t>1\30</t>
  </si>
  <si>
    <t>686(1)</t>
  </si>
  <si>
    <t>Чай с лимоном</t>
  </si>
  <si>
    <t>Хлеб пшеничный</t>
  </si>
  <si>
    <t>1\50</t>
  </si>
  <si>
    <t>ИТОГО:</t>
  </si>
  <si>
    <t>Обед</t>
  </si>
  <si>
    <t>№раскла</t>
  </si>
  <si>
    <t>дки</t>
  </si>
  <si>
    <t>Магний (мг.)</t>
  </si>
  <si>
    <t>43(1)</t>
  </si>
  <si>
    <t>Салат из свежей капусты</t>
  </si>
  <si>
    <t>1\60</t>
  </si>
  <si>
    <t>139(1)</t>
  </si>
  <si>
    <t>13\200</t>
  </si>
  <si>
    <t>416(2)</t>
  </si>
  <si>
    <t>90\5</t>
  </si>
  <si>
    <t>516(1)</t>
  </si>
  <si>
    <t>Макаронные изделия отварные</t>
  </si>
  <si>
    <t>1\150</t>
  </si>
  <si>
    <t>707(1)</t>
  </si>
  <si>
    <t>Сок натуральный</t>
  </si>
  <si>
    <t>1\200</t>
  </si>
  <si>
    <t>Хлеб ржано-пшеничный</t>
  </si>
  <si>
    <t>1\20</t>
  </si>
  <si>
    <t>Полдник</t>
  </si>
  <si>
    <t>260\5</t>
  </si>
  <si>
    <t>1\100</t>
  </si>
  <si>
    <t>13\250</t>
  </si>
  <si>
    <t>100\5</t>
  </si>
  <si>
    <t>Суп картоф.с горохом с цыпленком</t>
  </si>
  <si>
    <t>1\180</t>
  </si>
  <si>
    <t>1\40</t>
  </si>
  <si>
    <t>511(1)</t>
  </si>
  <si>
    <t>101(1)</t>
  </si>
  <si>
    <t>горошек зелёный конс</t>
  </si>
  <si>
    <t>692(1)</t>
  </si>
  <si>
    <t>хлеб пшеничный</t>
  </si>
  <si>
    <t>75\5</t>
  </si>
  <si>
    <t>78(1)</t>
  </si>
  <si>
    <t>икра свекольная</t>
  </si>
  <si>
    <t xml:space="preserve">135(1) </t>
  </si>
  <si>
    <t>382(1)</t>
  </si>
  <si>
    <t>минтай жаренный в яйце</t>
  </si>
  <si>
    <t>520(1)</t>
  </si>
  <si>
    <t>картофельное пюре</t>
  </si>
  <si>
    <t>705(1)</t>
  </si>
  <si>
    <t>хлеб ржано-пшеничный</t>
  </si>
  <si>
    <t>3 день</t>
  </si>
  <si>
    <t>4 день</t>
  </si>
  <si>
    <t>333(1)</t>
  </si>
  <si>
    <t>макароны с сыром</t>
  </si>
  <si>
    <t>икра кабачковая</t>
  </si>
  <si>
    <t>693(1)</t>
  </si>
  <si>
    <t>какао на сгущенном молоке</t>
  </si>
  <si>
    <t>бананы</t>
  </si>
  <si>
    <t>102(1)</t>
  </si>
  <si>
    <t>143(1)</t>
  </si>
  <si>
    <t>суп карт.с мясными фрикадельками</t>
  </si>
  <si>
    <t>489(1)</t>
  </si>
  <si>
    <t>639(1)</t>
  </si>
  <si>
    <t>компот из сухофруктов с вит."С"</t>
  </si>
  <si>
    <t>25\200</t>
  </si>
  <si>
    <t>50\200</t>
  </si>
  <si>
    <t>25\250</t>
  </si>
  <si>
    <t>75\200</t>
  </si>
  <si>
    <t>5 день</t>
  </si>
  <si>
    <t>311(1)</t>
  </si>
  <si>
    <t>каша молочная геркулесовая</t>
  </si>
  <si>
    <t>96(1)</t>
  </si>
  <si>
    <t>масло сливочное</t>
  </si>
  <si>
    <t>чай с мёдом</t>
  </si>
  <si>
    <t>685(1)</t>
  </si>
  <si>
    <t>200\10</t>
  </si>
  <si>
    <t>1\10</t>
  </si>
  <si>
    <t>200\20</t>
  </si>
  <si>
    <t>45(1)</t>
  </si>
  <si>
    <t>салат из квашеной капусты</t>
  </si>
  <si>
    <t>132(1)</t>
  </si>
  <si>
    <t>437(1)</t>
  </si>
  <si>
    <t>508(1)</t>
  </si>
  <si>
    <t>гречка отваврная</t>
  </si>
  <si>
    <t>648(1)</t>
  </si>
  <si>
    <t>кисель плод.-ягодный с вит."С"</t>
  </si>
  <si>
    <t>200\5</t>
  </si>
  <si>
    <t>гуляш из говядины</t>
  </si>
  <si>
    <t>50\50</t>
  </si>
  <si>
    <t>250\10</t>
  </si>
  <si>
    <t>200\15</t>
  </si>
  <si>
    <t>6 день</t>
  </si>
  <si>
    <t>160(1)</t>
  </si>
  <si>
    <t>суп молочный с макаронами</t>
  </si>
  <si>
    <t>741(1)</t>
  </si>
  <si>
    <t>ватрушка с творогом</t>
  </si>
  <si>
    <t>685(21)</t>
  </si>
  <si>
    <t>чай с сахаром</t>
  </si>
  <si>
    <t>яблоки</t>
  </si>
  <si>
    <t>1\250</t>
  </si>
  <si>
    <t>1\75</t>
  </si>
  <si>
    <t>71(1)</t>
  </si>
  <si>
    <t>винегрет овощной</t>
  </si>
  <si>
    <t>138(1)</t>
  </si>
  <si>
    <t>440(1)</t>
  </si>
  <si>
    <t>говядина тушеная со св.капустой</t>
  </si>
  <si>
    <t>7 день</t>
  </si>
  <si>
    <t>йогурт фруктовый питьевой</t>
  </si>
  <si>
    <t>батон нарезной</t>
  </si>
  <si>
    <t>чай с молоком</t>
  </si>
  <si>
    <t>630(2)</t>
  </si>
  <si>
    <t>икра морковная</t>
  </si>
  <si>
    <t>суп "ессентуки"с цыпл.сметаной</t>
  </si>
  <si>
    <t>439(1)</t>
  </si>
  <si>
    <t>печень тушеная по-строгоновски</t>
  </si>
  <si>
    <t>макароны отварные</t>
  </si>
  <si>
    <t>587(2)</t>
  </si>
  <si>
    <t>13\200\5</t>
  </si>
  <si>
    <t>13\250\10</t>
  </si>
  <si>
    <t>9 день</t>
  </si>
  <si>
    <t>362(1)</t>
  </si>
  <si>
    <t>100\20</t>
  </si>
  <si>
    <t>17(1)</t>
  </si>
  <si>
    <t>салат из конс.огурцов</t>
  </si>
  <si>
    <t>суп фасолевый с цыпленком</t>
  </si>
  <si>
    <t>пюре картофельное</t>
  </si>
  <si>
    <t>60\30</t>
  </si>
  <si>
    <t>150\20</t>
  </si>
  <si>
    <t>120\50</t>
  </si>
  <si>
    <t>10 день</t>
  </si>
  <si>
    <t>134(1)</t>
  </si>
  <si>
    <t>435(1)</t>
  </si>
  <si>
    <t>говядина духовая с овощами</t>
  </si>
  <si>
    <t>50\175</t>
  </si>
  <si>
    <t>651(1)</t>
  </si>
  <si>
    <t>кисель молочный</t>
  </si>
  <si>
    <t>75\205</t>
  </si>
  <si>
    <t>11 день</t>
  </si>
  <si>
    <t>200\7</t>
  </si>
  <si>
    <t>пудинг творожный с джемом</t>
  </si>
  <si>
    <t>каша гречневая с молоком</t>
  </si>
  <si>
    <t>1\260</t>
  </si>
  <si>
    <t>сыр</t>
  </si>
  <si>
    <t>39(1)</t>
  </si>
  <si>
    <t>салат витаминный</t>
  </si>
  <si>
    <t>139(2)</t>
  </si>
  <si>
    <t>317(2)</t>
  </si>
  <si>
    <t>поджарка из ф.минтая со сметаной</t>
  </si>
  <si>
    <t>гарнир сложный</t>
  </si>
  <si>
    <t>494(2)</t>
  </si>
  <si>
    <t>75\20</t>
  </si>
  <si>
    <t>492(1)</t>
  </si>
  <si>
    <t>плов из ф.кур</t>
  </si>
  <si>
    <t>томаты в соб.соку</t>
  </si>
  <si>
    <t>50\150</t>
  </si>
  <si>
    <t>111(1)</t>
  </si>
  <si>
    <t>188(1)</t>
  </si>
  <si>
    <t>филе кур тушеное с овощами</t>
  </si>
  <si>
    <t>75\188</t>
  </si>
  <si>
    <t>комп.из ч\слива,изюма с вит."С"</t>
  </si>
  <si>
    <t>12 день</t>
  </si>
  <si>
    <t>14 день</t>
  </si>
  <si>
    <t>366(1)</t>
  </si>
  <si>
    <t>запеканка творож.со смет.соусом</t>
  </si>
  <si>
    <t>75\15</t>
  </si>
  <si>
    <t>150\30</t>
  </si>
  <si>
    <t>129(1)</t>
  </si>
  <si>
    <t>щи вегет.из кваш.капусты со смет.</t>
  </si>
  <si>
    <t>рис отварной</t>
  </si>
  <si>
    <t>651(2)</t>
  </si>
  <si>
    <t>15 день</t>
  </si>
  <si>
    <t>534(1)</t>
  </si>
  <si>
    <t>капуста свежая тушенная</t>
  </si>
  <si>
    <t>печенье</t>
  </si>
  <si>
    <t>1\25</t>
  </si>
  <si>
    <t>1\5</t>
  </si>
  <si>
    <t>63(1)</t>
  </si>
  <si>
    <t>салат "несвижский" с сельдью</t>
  </si>
  <si>
    <t>148(1)</t>
  </si>
  <si>
    <t>суп-лапша с цыпленком</t>
  </si>
  <si>
    <t>филе кур отварное в смет.соусе</t>
  </si>
  <si>
    <t>100\30</t>
  </si>
  <si>
    <t>75\30</t>
  </si>
  <si>
    <t>16 день</t>
  </si>
  <si>
    <t>каша пшенная на молоке</t>
  </si>
  <si>
    <t>рассольник ленингр.с цыпл.смет.</t>
  </si>
  <si>
    <t>699(1)</t>
  </si>
  <si>
    <t>17 день</t>
  </si>
  <si>
    <t>285(2)</t>
  </si>
  <si>
    <t>омлет натуральный с сыром</t>
  </si>
  <si>
    <t>яблоко</t>
  </si>
  <si>
    <t>160\5</t>
  </si>
  <si>
    <t>175\5</t>
  </si>
  <si>
    <t>135(1)</t>
  </si>
  <si>
    <t>суп овощной с цыпленком,сметаной</t>
  </si>
  <si>
    <t>компот из свежих фруктов с вит."С"</t>
  </si>
  <si>
    <t>631(1)</t>
  </si>
  <si>
    <t>18 день</t>
  </si>
  <si>
    <t>каша молочная рисовая</t>
  </si>
  <si>
    <t>89(1)</t>
  </si>
  <si>
    <t>сельдь с луком</t>
  </si>
  <si>
    <t>182(2)</t>
  </si>
  <si>
    <t>пряники "комсомольские"</t>
  </si>
  <si>
    <t>молоко ц. кипяченое</t>
  </si>
  <si>
    <t>вафли</t>
  </si>
  <si>
    <t>2 день</t>
  </si>
  <si>
    <t>403(2)</t>
  </si>
  <si>
    <t>плов из говядины</t>
  </si>
  <si>
    <t>комп.из св. фруктов с вит."С"</t>
  </si>
  <si>
    <t>8 день</t>
  </si>
  <si>
    <t>124(1)</t>
  </si>
  <si>
    <t>щи из св. капусты с цыпл.смет.</t>
  </si>
  <si>
    <t>704(1)</t>
  </si>
  <si>
    <t>напиток из кураги с вит."С"</t>
  </si>
  <si>
    <t>13 день</t>
  </si>
  <si>
    <t>19 день</t>
  </si>
  <si>
    <t>436(1)</t>
  </si>
  <si>
    <t>жаркое по-домашнему</t>
  </si>
  <si>
    <t>компот из курагис вит."С"</t>
  </si>
  <si>
    <t>"Утверждаю"</t>
  </si>
  <si>
    <t>Директор МБОУ ЕСШ № 8</t>
  </si>
  <si>
    <t>Примерное 19-ти дневное меню</t>
  </si>
  <si>
    <t>для учащихсямуниципальных общеобразовательных учреждений Елизовского района</t>
  </si>
  <si>
    <t>Расчёт пищевой и энергетической ценности рационов</t>
  </si>
  <si>
    <t>возрастная группа 7-11 лет</t>
  </si>
  <si>
    <t>день</t>
  </si>
  <si>
    <t>Итого</t>
  </si>
  <si>
    <t>ср.за 1 день</t>
  </si>
  <si>
    <t>норма</t>
  </si>
  <si>
    <t>белки</t>
  </si>
  <si>
    <t>жиры</t>
  </si>
  <si>
    <t>углеводы</t>
  </si>
  <si>
    <t>эн.ценность</t>
  </si>
  <si>
    <t>итого</t>
  </si>
  <si>
    <t>возрастная группа 11-18 лет</t>
  </si>
  <si>
    <t>288\330</t>
  </si>
  <si>
    <t>круассан с джемом</t>
  </si>
  <si>
    <t>киви</t>
  </si>
  <si>
    <t>батончик с изюмом</t>
  </si>
  <si>
    <t>норма\б</t>
  </si>
  <si>
    <t>норма\м</t>
  </si>
  <si>
    <t>7-11 лет</t>
  </si>
  <si>
    <t xml:space="preserve">Магний </t>
  </si>
  <si>
    <t>№раскладки</t>
  </si>
  <si>
    <t>суп крестьян.с цыпл.смет.</t>
  </si>
  <si>
    <t>суп карт.с клёцками,цыпл.</t>
  </si>
  <si>
    <t>борщ сибир.с цыпл,сметаной</t>
  </si>
  <si>
    <t>суп карт.с рыб.консервами</t>
  </si>
  <si>
    <t>завтраки 20%-25% суточной потребности</t>
  </si>
  <si>
    <t>обеды30%- 35% суточной потребности</t>
  </si>
  <si>
    <t>полдники 10%-15% суточной потребности</t>
  </si>
  <si>
    <t>46,2-57,75</t>
  </si>
  <si>
    <t>47,4-59,25</t>
  </si>
  <si>
    <t>15,8-19,75</t>
  </si>
  <si>
    <t>67-83,75</t>
  </si>
  <si>
    <t>470-587,5</t>
  </si>
  <si>
    <t>15,4-19,25</t>
  </si>
  <si>
    <t>23,1-26,95</t>
  </si>
  <si>
    <t>23,7-27,65</t>
  </si>
  <si>
    <t>100,5-117,25</t>
  </si>
  <si>
    <t>705-822,5</t>
  </si>
  <si>
    <t>7,7-11,55</t>
  </si>
  <si>
    <t>7,9-11,85</t>
  </si>
  <si>
    <t>33,5-50,25</t>
  </si>
  <si>
    <t>235-352,5</t>
  </si>
  <si>
    <t>201-251,25</t>
  </si>
  <si>
    <t>1410-1762,5</t>
  </si>
  <si>
    <t>18-22,5</t>
  </si>
  <si>
    <t>18,4-23</t>
  </si>
  <si>
    <t>76,6-95,75</t>
  </si>
  <si>
    <t>544-680</t>
  </si>
  <si>
    <t>27-31,5</t>
  </si>
  <si>
    <t>27,6-32,2</t>
  </si>
  <si>
    <t>114,9-134,1</t>
  </si>
  <si>
    <t>816-952</t>
  </si>
  <si>
    <t>45-54</t>
  </si>
  <si>
    <t>46-55,2</t>
  </si>
  <si>
    <t>191,5-229,85</t>
  </si>
  <si>
    <t>1360-1632</t>
  </si>
  <si>
    <t>12-18 лет</t>
  </si>
  <si>
    <t>борщ сибир.с цыпл.,сметаной</t>
  </si>
  <si>
    <t>100\150</t>
  </si>
  <si>
    <t>рагу из филе кур</t>
  </si>
  <si>
    <t>Для детей возростной группы 7-11 лет</t>
  </si>
  <si>
    <t xml:space="preserve">               горячих завтраков,обедов и полдников для учащихся</t>
  </si>
  <si>
    <t xml:space="preserve">                     муниципальных образовательных учреждений</t>
  </si>
  <si>
    <t>им.Орловского В.Н.______Г.В.Борисенко</t>
  </si>
  <si>
    <t xml:space="preserve">              Елизовского района Камчатского края</t>
  </si>
  <si>
    <t xml:space="preserve">                                                                      г.Елизово</t>
  </si>
  <si>
    <t>7день</t>
  </si>
  <si>
    <t>слойка "Венская"</t>
  </si>
  <si>
    <t>слойка "венская"</t>
  </si>
  <si>
    <t>гречка отварная</t>
  </si>
  <si>
    <t>мандарин</t>
  </si>
  <si>
    <t>булочка "маковка"</t>
  </si>
  <si>
    <t>круассан с вар.сгущ</t>
  </si>
  <si>
    <t>биточки куриные "Нежные"п\ф с маслом</t>
  </si>
  <si>
    <t>кофейный напиток на молоке</t>
  </si>
  <si>
    <t>молоко кипяченое</t>
  </si>
  <si>
    <t>булочка детская</t>
  </si>
  <si>
    <t>вареники "Нежные"п\ф с картофелем, маслом</t>
  </si>
  <si>
    <t>пряники заварные</t>
  </si>
  <si>
    <t xml:space="preserve">маффин шоколадный </t>
  </si>
  <si>
    <t>салат из морской капусты</t>
  </si>
  <si>
    <t>напиток из шиповника с вит."С"</t>
  </si>
  <si>
    <t>корж молочный</t>
  </si>
  <si>
    <t>компот из конс.фруктов с вит."С"</t>
  </si>
  <si>
    <t>груша (салат)</t>
  </si>
  <si>
    <t>суп карт.с рыбными консервами</t>
  </si>
  <si>
    <t>булочка "Маковка"</t>
  </si>
  <si>
    <t>вареники "нежные"п\ф с картоф.маслом</t>
  </si>
  <si>
    <t>какао на  молоке</t>
  </si>
  <si>
    <t>тефтели из говядины п\ф с соусом</t>
  </si>
  <si>
    <t>котлеты из минтая п\ф с маслом</t>
  </si>
  <si>
    <t xml:space="preserve"> огурец конс.</t>
  </si>
  <si>
    <t>1\130</t>
  </si>
  <si>
    <t>компот из конс.фруктов с вит"С"</t>
  </si>
  <si>
    <t>палочка песочная с изюмом</t>
  </si>
  <si>
    <t>пельмени мясные "Аппетитные" с маслом</t>
  </si>
  <si>
    <t>тефтели мясные п\ф с соусом</t>
  </si>
  <si>
    <t>пирожок печеный с капустой</t>
  </si>
  <si>
    <t>груша</t>
  </si>
  <si>
    <t>напиток из кураги ,мёда с вит."С"</t>
  </si>
  <si>
    <t>котлета "Сибирская" п\ф с соусом</t>
  </si>
  <si>
    <t>булочка "Вишенка"</t>
  </si>
  <si>
    <t>1\80</t>
  </si>
  <si>
    <t>100\50</t>
  </si>
  <si>
    <t xml:space="preserve">картофельное пюре </t>
  </si>
  <si>
    <t>напиток лимонный с вит."С"</t>
  </si>
  <si>
    <t>кекс фруктовый</t>
  </si>
  <si>
    <t>120\60</t>
  </si>
  <si>
    <t>Суп  гороховый с цыпленком</t>
  </si>
  <si>
    <t>котлета "Деревенская"( по-хлыновски)п\ф с маслом</t>
  </si>
  <si>
    <t xml:space="preserve">пюре картофельное </t>
  </si>
  <si>
    <t>булочка сдобная с ананасовым джемом</t>
  </si>
  <si>
    <t>суп из овощей с говядиной.сметаной</t>
  </si>
  <si>
    <t>100\200</t>
  </si>
  <si>
    <t>Котлета из говядины</t>
  </si>
  <si>
    <t>462(1)</t>
  </si>
  <si>
    <t>тефтели из говядины с соусом</t>
  </si>
  <si>
    <t>330(2)</t>
  </si>
  <si>
    <t>шницель рыбный с маслом</t>
  </si>
  <si>
    <t>85\5</t>
  </si>
  <si>
    <t>50/50</t>
  </si>
  <si>
    <t xml:space="preserve">кальмар в сметанном соусе </t>
  </si>
  <si>
    <t>232(3)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</si>
</sst>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98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2" borderId="0" xfId="0" applyFill="1"/>
    <xf numFmtId="0" fontId="8" fillId="0" borderId="0" xfId="0" applyFont="1" applyAlignment="1">
      <alignment vertical="center"/>
    </xf>
    <xf numFmtId="0" fontId="0" fillId="0" borderId="12" xfId="0" applyBorder="1"/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8" xfId="0" applyBorder="1"/>
    <xf numFmtId="0" fontId="0" fillId="0" borderId="0" xfId="0" applyBorder="1"/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0" fillId="0" borderId="13" xfId="0" applyBorder="1"/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 applyAlignment="1"/>
    <xf numFmtId="0" fontId="0" fillId="0" borderId="14" xfId="0" applyBorder="1"/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8" xfId="0" applyFont="1" applyBorder="1"/>
    <xf numFmtId="0" fontId="14" fillId="0" borderId="12" xfId="0" applyFont="1" applyBorder="1"/>
    <xf numFmtId="0" fontId="14" fillId="0" borderId="7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9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top" wrapText="1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15" fillId="0" borderId="8" xfId="0" applyFont="1" applyBorder="1"/>
    <xf numFmtId="0" fontId="15" fillId="0" borderId="12" xfId="0" applyFont="1" applyBorder="1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9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8" xfId="0" applyFont="1" applyBorder="1"/>
    <xf numFmtId="0" fontId="16" fillId="0" borderId="12" xfId="0" applyFont="1" applyBorder="1"/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9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2" xfId="0" applyFont="1" applyBorder="1"/>
    <xf numFmtId="0" fontId="17" fillId="0" borderId="13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/>
    </xf>
    <xf numFmtId="0" fontId="15" fillId="0" borderId="1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8" xfId="0" applyFont="1" applyFill="1" applyBorder="1"/>
    <xf numFmtId="0" fontId="15" fillId="0" borderId="12" xfId="0" applyFont="1" applyFill="1" applyBorder="1"/>
    <xf numFmtId="43" fontId="15" fillId="0" borderId="6" xfId="1" applyFont="1" applyBorder="1" applyAlignment="1">
      <alignment vertical="center" wrapText="1"/>
    </xf>
    <xf numFmtId="0" fontId="15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19" fillId="0" borderId="20" xfId="0" applyNumberFormat="1" applyFont="1" applyBorder="1"/>
    <xf numFmtId="164" fontId="19" fillId="0" borderId="15" xfId="0" applyNumberFormat="1" applyFont="1" applyBorder="1"/>
    <xf numFmtId="164" fontId="19" fillId="0" borderId="21" xfId="0" applyNumberFormat="1" applyFont="1" applyBorder="1"/>
    <xf numFmtId="0" fontId="14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14" fillId="0" borderId="6" xfId="0" applyFont="1" applyBorder="1" applyAlignment="1">
      <alignment wrapText="1"/>
    </xf>
    <xf numFmtId="0" fontId="14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7" fillId="0" borderId="6" xfId="0" applyFont="1" applyBorder="1" applyAlignment="1">
      <alignment vertical="top" wrapText="1"/>
    </xf>
    <xf numFmtId="0" fontId="15" fillId="0" borderId="2" xfId="0" applyFont="1" applyBorder="1" applyAlignment="1"/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/>
    <xf numFmtId="0" fontId="15" fillId="0" borderId="6" xfId="0" applyFont="1" applyBorder="1" applyAlignment="1"/>
    <xf numFmtId="0" fontId="17" fillId="0" borderId="12" xfId="0" applyFont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19" fillId="0" borderId="1" xfId="0" applyFont="1" applyFill="1" applyBorder="1"/>
    <xf numFmtId="0" fontId="19" fillId="0" borderId="11" xfId="0" applyFont="1" applyFill="1" applyBorder="1" applyAlignment="1"/>
    <xf numFmtId="0" fontId="19" fillId="0" borderId="36" xfId="0" applyFont="1" applyFill="1" applyBorder="1" applyAlignment="1"/>
    <xf numFmtId="0" fontId="19" fillId="0" borderId="7" xfId="0" applyFont="1" applyFill="1" applyBorder="1" applyAlignment="1"/>
    <xf numFmtId="0" fontId="19" fillId="0" borderId="13" xfId="0" applyFont="1" applyFill="1" applyBorder="1"/>
    <xf numFmtId="0" fontId="19" fillId="0" borderId="22" xfId="0" applyFont="1" applyFill="1" applyBorder="1"/>
    <xf numFmtId="0" fontId="19" fillId="0" borderId="45" xfId="0" applyFont="1" applyFill="1" applyBorder="1"/>
    <xf numFmtId="0" fontId="22" fillId="0" borderId="25" xfId="0" applyFont="1" applyFill="1" applyBorder="1"/>
    <xf numFmtId="0" fontId="25" fillId="0" borderId="26" xfId="0" applyFont="1" applyFill="1" applyBorder="1"/>
    <xf numFmtId="0" fontId="22" fillId="0" borderId="26" xfId="0" applyFont="1" applyFill="1" applyBorder="1"/>
    <xf numFmtId="0" fontId="22" fillId="0" borderId="27" xfId="0" applyFont="1" applyFill="1" applyBorder="1"/>
    <xf numFmtId="0" fontId="22" fillId="0" borderId="33" xfId="0" applyFont="1" applyFill="1" applyBorder="1"/>
    <xf numFmtId="0" fontId="22" fillId="0" borderId="34" xfId="0" applyFont="1" applyFill="1" applyBorder="1"/>
    <xf numFmtId="0" fontId="22" fillId="0" borderId="38" xfId="0" applyFont="1" applyFill="1" applyBorder="1"/>
    <xf numFmtId="0" fontId="19" fillId="0" borderId="30" xfId="0" applyFont="1" applyFill="1" applyBorder="1"/>
    <xf numFmtId="0" fontId="19" fillId="0" borderId="16" xfId="0" applyFont="1" applyFill="1" applyBorder="1"/>
    <xf numFmtId="0" fontId="19" fillId="0" borderId="41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9" fillId="0" borderId="43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39" xfId="0" applyFont="1" applyFill="1" applyBorder="1" applyAlignment="1">
      <alignment vertical="center" wrapText="1"/>
    </xf>
    <xf numFmtId="0" fontId="19" fillId="0" borderId="18" xfId="0" applyFont="1" applyFill="1" applyBorder="1"/>
    <xf numFmtId="0" fontId="19" fillId="0" borderId="20" xfId="0" applyFont="1" applyFill="1" applyBorder="1"/>
    <xf numFmtId="0" fontId="19" fillId="0" borderId="17" xfId="0" applyFont="1" applyFill="1" applyBorder="1"/>
    <xf numFmtId="0" fontId="26" fillId="0" borderId="16" xfId="0" applyFont="1" applyFill="1" applyBorder="1"/>
    <xf numFmtId="0" fontId="19" fillId="0" borderId="29" xfId="0" applyFont="1" applyFill="1" applyBorder="1"/>
    <xf numFmtId="0" fontId="19" fillId="0" borderId="15" xfId="0" applyFont="1" applyFill="1" applyBorder="1"/>
    <xf numFmtId="0" fontId="26" fillId="0" borderId="15" xfId="0" applyFont="1" applyFill="1" applyBorder="1"/>
    <xf numFmtId="0" fontId="19" fillId="0" borderId="21" xfId="0" applyFont="1" applyFill="1" applyBorder="1"/>
    <xf numFmtId="0" fontId="19" fillId="0" borderId="4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6" fillId="0" borderId="17" xfId="0" applyFont="1" applyFill="1" applyBorder="1"/>
    <xf numFmtId="0" fontId="19" fillId="0" borderId="28" xfId="0" applyFont="1" applyFill="1" applyBorder="1"/>
    <xf numFmtId="0" fontId="19" fillId="0" borderId="31" xfId="0" applyFont="1" applyFill="1" applyBorder="1"/>
    <xf numFmtId="0" fontId="19" fillId="0" borderId="33" xfId="0" applyFont="1" applyFill="1" applyBorder="1"/>
    <xf numFmtId="0" fontId="19" fillId="0" borderId="35" xfId="0" applyFont="1" applyFill="1" applyBorder="1"/>
    <xf numFmtId="0" fontId="22" fillId="0" borderId="37" xfId="0" applyFont="1" applyFill="1" applyBorder="1"/>
    <xf numFmtId="0" fontId="19" fillId="0" borderId="2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27" fillId="0" borderId="25" xfId="0" applyFont="1" applyFill="1" applyBorder="1"/>
    <xf numFmtId="0" fontId="28" fillId="0" borderId="26" xfId="0" applyFont="1" applyFill="1" applyBorder="1"/>
    <xf numFmtId="0" fontId="27" fillId="0" borderId="26" xfId="0" applyFont="1" applyFill="1" applyBorder="1"/>
    <xf numFmtId="0" fontId="27" fillId="0" borderId="27" xfId="0" applyFont="1" applyFill="1" applyBorder="1"/>
    <xf numFmtId="0" fontId="27" fillId="0" borderId="22" xfId="0" applyFont="1" applyFill="1" applyBorder="1"/>
    <xf numFmtId="0" fontId="27" fillId="0" borderId="23" xfId="0" applyFont="1" applyFill="1" applyBorder="1"/>
    <xf numFmtId="0" fontId="27" fillId="0" borderId="24" xfId="0" applyFont="1" applyFill="1" applyBorder="1"/>
    <xf numFmtId="0" fontId="29" fillId="0" borderId="0" xfId="0" applyFont="1" applyAlignment="1">
      <alignment vertical="center"/>
    </xf>
    <xf numFmtId="0" fontId="29" fillId="0" borderId="0" xfId="0" applyFont="1"/>
    <xf numFmtId="0" fontId="29" fillId="0" borderId="2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6" xfId="0" applyFont="1" applyBorder="1" applyAlignment="1">
      <alignment vertical="top" wrapText="1"/>
    </xf>
    <xf numFmtId="0" fontId="29" fillId="0" borderId="6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 wrapText="1"/>
    </xf>
    <xf numFmtId="0" fontId="29" fillId="0" borderId="8" xfId="0" applyFont="1" applyBorder="1"/>
    <xf numFmtId="0" fontId="29" fillId="0" borderId="12" xfId="0" applyFont="1" applyBorder="1"/>
    <xf numFmtId="0" fontId="29" fillId="2" borderId="2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0" fontId="29" fillId="2" borderId="6" xfId="0" applyFont="1" applyFill="1" applyBorder="1" applyAlignment="1">
      <alignment vertical="top" wrapText="1"/>
    </xf>
    <xf numFmtId="0" fontId="29" fillId="0" borderId="6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164" fontId="19" fillId="0" borderId="0" xfId="0" applyNumberFormat="1" applyFont="1" applyFill="1" applyBorder="1"/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30" fillId="0" borderId="0" xfId="0" applyFont="1"/>
    <xf numFmtId="0" fontId="30" fillId="0" borderId="0" xfId="0" applyFont="1" applyAlignment="1"/>
    <xf numFmtId="0" fontId="30" fillId="0" borderId="0" xfId="0" applyFont="1" applyAlignment="1">
      <alignment horizontal="left"/>
    </xf>
    <xf numFmtId="0" fontId="14" fillId="3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4" xfId="0" applyBorder="1"/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9" fillId="0" borderId="7" xfId="0" applyFont="1" applyBorder="1"/>
    <xf numFmtId="0" fontId="14" fillId="0" borderId="8" xfId="0" applyFont="1" applyBorder="1" applyAlignment="1">
      <alignment vertical="center" wrapText="1"/>
    </xf>
    <xf numFmtId="0" fontId="0" fillId="3" borderId="0" xfId="0" applyFill="1"/>
    <xf numFmtId="0" fontId="29" fillId="0" borderId="6" xfId="0" applyFont="1" applyBorder="1"/>
    <xf numFmtId="0" fontId="29" fillId="0" borderId="15" xfId="0" applyFont="1" applyBorder="1" applyAlignment="1">
      <alignment vertical="center" wrapText="1"/>
    </xf>
    <xf numFmtId="0" fontId="0" fillId="0" borderId="15" xfId="0" applyBorder="1"/>
    <xf numFmtId="0" fontId="29" fillId="0" borderId="18" xfId="0" applyFont="1" applyBorder="1" applyAlignment="1">
      <alignment vertical="center"/>
    </xf>
    <xf numFmtId="0" fontId="29" fillId="0" borderId="18" xfId="0" applyFont="1" applyBorder="1"/>
    <xf numFmtId="0" fontId="29" fillId="0" borderId="12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4" fillId="0" borderId="12" xfId="0" applyFont="1" applyFill="1" applyBorder="1"/>
    <xf numFmtId="0" fontId="14" fillId="0" borderId="12" xfId="0" applyFont="1" applyFill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0" xfId="0" applyFont="1" applyBorder="1"/>
    <xf numFmtId="0" fontId="15" fillId="0" borderId="8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/>
    <xf numFmtId="0" fontId="15" fillId="0" borderId="7" xfId="0" applyFont="1" applyBorder="1"/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7" xfId="0" applyFont="1" applyBorder="1"/>
    <xf numFmtId="0" fontId="21" fillId="0" borderId="11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9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7" xfId="0" applyFont="1" applyBorder="1"/>
    <xf numFmtId="0" fontId="27" fillId="0" borderId="11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" fontId="29" fillId="0" borderId="15" xfId="0" applyNumberFormat="1" applyFont="1" applyBorder="1" applyAlignment="1">
      <alignment horizontal="center" vertical="center" wrapText="1"/>
    </xf>
    <xf numFmtId="0" fontId="29" fillId="0" borderId="15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6" fontId="16" fillId="0" borderId="11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/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/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7" xfId="0" applyBorder="1"/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64" fontId="19" fillId="0" borderId="28" xfId="0" applyNumberFormat="1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U63"/>
  <sheetViews>
    <sheetView zoomScale="50" zoomScaleNormal="50" workbookViewId="0">
      <selection activeCell="A34" sqref="A34:P55"/>
    </sheetView>
  </sheetViews>
  <sheetFormatPr defaultRowHeight="15" x14ac:dyDescent="0.25"/>
  <cols>
    <col min="1" max="1" width="15.7109375" customWidth="1"/>
    <col min="2" max="2" width="16.140625" customWidth="1"/>
    <col min="3" max="3" width="47.5703125" customWidth="1"/>
    <col min="4" max="4" width="21.28515625" customWidth="1"/>
    <col min="5" max="8" width="16.28515625" customWidth="1"/>
    <col min="9" max="9" width="15.140625" customWidth="1"/>
    <col min="10" max="10" width="13.7109375" customWidth="1"/>
    <col min="11" max="16" width="16.28515625" customWidth="1"/>
  </cols>
  <sheetData>
    <row r="1" spans="1:16" ht="31.5" x14ac:dyDescent="0.5">
      <c r="A1" s="57" t="s">
        <v>0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2.25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57.75" customHeight="1" x14ac:dyDescent="0.25">
      <c r="A3" s="289" t="s">
        <v>2</v>
      </c>
      <c r="B3" s="314" t="s">
        <v>4</v>
      </c>
      <c r="C3" s="315"/>
      <c r="D3" s="60" t="s">
        <v>5</v>
      </c>
      <c r="E3" s="289" t="s">
        <v>7</v>
      </c>
      <c r="F3" s="289" t="s">
        <v>8</v>
      </c>
      <c r="G3" s="289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54.75" customHeight="1" thickBot="1" x14ac:dyDescent="0.3">
      <c r="A4" s="291" t="s">
        <v>3</v>
      </c>
      <c r="B4" s="316"/>
      <c r="C4" s="317"/>
      <c r="D4" s="70" t="s">
        <v>6</v>
      </c>
      <c r="E4" s="291"/>
      <c r="F4" s="291"/>
      <c r="G4" s="291"/>
      <c r="H4" s="70" t="s">
        <v>11</v>
      </c>
      <c r="I4" s="70" t="s">
        <v>13</v>
      </c>
      <c r="J4" s="70" t="s">
        <v>13</v>
      </c>
      <c r="K4" s="70" t="s">
        <v>13</v>
      </c>
      <c r="L4" s="70" t="s">
        <v>13</v>
      </c>
      <c r="M4" s="70" t="s">
        <v>13</v>
      </c>
      <c r="N4" s="70" t="s">
        <v>13</v>
      </c>
      <c r="O4" s="70" t="s">
        <v>13</v>
      </c>
      <c r="P4" s="70" t="s">
        <v>13</v>
      </c>
    </row>
    <row r="5" spans="1:16" ht="59.25" customHeight="1" thickBot="1" x14ac:dyDescent="0.55000000000000004">
      <c r="A5" s="291"/>
      <c r="B5" s="318" t="s">
        <v>320</v>
      </c>
      <c r="C5" s="319"/>
      <c r="D5" s="70" t="s">
        <v>64</v>
      </c>
      <c r="E5" s="70">
        <v>14</v>
      </c>
      <c r="F5" s="70">
        <v>17.13</v>
      </c>
      <c r="G5" s="70">
        <v>8.9499999999999993</v>
      </c>
      <c r="H5" s="70">
        <v>205.75</v>
      </c>
      <c r="I5" s="70">
        <v>0.06</v>
      </c>
      <c r="J5" s="70">
        <v>0.15</v>
      </c>
      <c r="K5" s="70">
        <v>0.15</v>
      </c>
      <c r="L5" s="70">
        <v>10</v>
      </c>
      <c r="M5" s="70">
        <v>45.5</v>
      </c>
      <c r="N5" s="70">
        <v>106.25</v>
      </c>
      <c r="O5" s="70">
        <v>24</v>
      </c>
      <c r="P5" s="70">
        <v>1.5</v>
      </c>
    </row>
    <row r="6" spans="1:16" ht="36.75" customHeight="1" thickBot="1" x14ac:dyDescent="0.55000000000000004">
      <c r="A6" s="291" t="s">
        <v>59</v>
      </c>
      <c r="B6" s="312" t="s">
        <v>192</v>
      </c>
      <c r="C6" s="320"/>
      <c r="D6" s="70" t="s">
        <v>45</v>
      </c>
      <c r="E6" s="70">
        <v>3.75</v>
      </c>
      <c r="F6" s="70">
        <v>6.15</v>
      </c>
      <c r="G6" s="70">
        <v>38.549999999999997</v>
      </c>
      <c r="H6" s="70">
        <v>228</v>
      </c>
      <c r="I6" s="70">
        <v>0.03</v>
      </c>
      <c r="J6" s="70">
        <v>1.4999999999999999E-2</v>
      </c>
      <c r="K6" s="70">
        <v>0</v>
      </c>
      <c r="L6" s="70">
        <v>0</v>
      </c>
      <c r="M6" s="70">
        <v>15</v>
      </c>
      <c r="N6" s="70">
        <v>76.5</v>
      </c>
      <c r="O6" s="70">
        <v>27</v>
      </c>
      <c r="P6" s="70">
        <v>0.5</v>
      </c>
    </row>
    <row r="7" spans="1:16" ht="36.75" customHeight="1" thickBot="1" x14ac:dyDescent="0.55000000000000004">
      <c r="A7" s="291" t="s">
        <v>60</v>
      </c>
      <c r="B7" s="312" t="s">
        <v>61</v>
      </c>
      <c r="C7" s="320"/>
      <c r="D7" s="70" t="s">
        <v>50</v>
      </c>
      <c r="E7" s="70">
        <v>0.4</v>
      </c>
      <c r="F7" s="70">
        <v>0.3</v>
      </c>
      <c r="G7" s="70">
        <v>0.84</v>
      </c>
      <c r="H7" s="70">
        <v>5.2</v>
      </c>
      <c r="I7" s="70">
        <v>0.01</v>
      </c>
      <c r="J7" s="70">
        <v>0.01</v>
      </c>
      <c r="K7" s="70">
        <v>1.3</v>
      </c>
      <c r="L7" s="70">
        <v>0</v>
      </c>
      <c r="M7" s="70">
        <v>2.6</v>
      </c>
      <c r="N7" s="70">
        <v>8.06</v>
      </c>
      <c r="O7" s="70">
        <v>2.73</v>
      </c>
      <c r="P7" s="70">
        <v>0.09</v>
      </c>
    </row>
    <row r="8" spans="1:16" ht="36.75" customHeight="1" thickBot="1" x14ac:dyDescent="0.55000000000000004">
      <c r="A8" s="291" t="s">
        <v>62</v>
      </c>
      <c r="B8" s="312" t="s">
        <v>321</v>
      </c>
      <c r="C8" s="320"/>
      <c r="D8" s="70" t="s">
        <v>48</v>
      </c>
      <c r="E8" s="70">
        <v>2.5</v>
      </c>
      <c r="F8" s="70">
        <v>3.6</v>
      </c>
      <c r="G8" s="70">
        <v>28.7</v>
      </c>
      <c r="H8" s="70">
        <v>152</v>
      </c>
      <c r="I8" s="70">
        <v>0.02</v>
      </c>
      <c r="J8" s="70">
        <v>0.08</v>
      </c>
      <c r="K8" s="70">
        <v>0.4</v>
      </c>
      <c r="L8" s="70">
        <v>0</v>
      </c>
      <c r="M8" s="70">
        <v>60</v>
      </c>
      <c r="N8" s="70">
        <v>50</v>
      </c>
      <c r="O8" s="70">
        <v>0</v>
      </c>
      <c r="P8" s="70">
        <v>0</v>
      </c>
    </row>
    <row r="9" spans="1:16" ht="36.75" customHeight="1" thickBot="1" x14ac:dyDescent="0.3">
      <c r="A9" s="291"/>
      <c r="B9" s="312" t="s">
        <v>63</v>
      </c>
      <c r="C9" s="313"/>
      <c r="D9" s="70" t="s">
        <v>30</v>
      </c>
      <c r="E9" s="70">
        <v>3.16</v>
      </c>
      <c r="F9" s="70">
        <v>1.32</v>
      </c>
      <c r="G9" s="70">
        <v>23.92</v>
      </c>
      <c r="H9" s="70">
        <v>115.85</v>
      </c>
      <c r="I9" s="70">
        <v>4.3999999999999997E-2</v>
      </c>
      <c r="J9" s="70">
        <v>1.2E-2</v>
      </c>
      <c r="K9" s="70">
        <v>0</v>
      </c>
      <c r="L9" s="70">
        <v>0</v>
      </c>
      <c r="M9" s="70">
        <v>8</v>
      </c>
      <c r="N9" s="70">
        <v>26</v>
      </c>
      <c r="O9" s="70">
        <v>5.6</v>
      </c>
      <c r="P9" s="70">
        <v>0.44</v>
      </c>
    </row>
    <row r="10" spans="1:16" ht="36.75" customHeight="1" thickBot="1" x14ac:dyDescent="0.3">
      <c r="A10" s="291"/>
      <c r="B10" s="312"/>
      <c r="C10" s="313"/>
      <c r="D10" s="70"/>
      <c r="E10" s="70">
        <f t="shared" ref="E10:P10" si="0">SUM(E5:E9)</f>
        <v>23.81</v>
      </c>
      <c r="F10" s="70">
        <f t="shared" si="0"/>
        <v>28.500000000000004</v>
      </c>
      <c r="G10" s="70">
        <f t="shared" si="0"/>
        <v>100.96000000000001</v>
      </c>
      <c r="H10" s="70">
        <f t="shared" si="0"/>
        <v>706.80000000000007</v>
      </c>
      <c r="I10" s="70">
        <f t="shared" si="0"/>
        <v>0.16399999999999998</v>
      </c>
      <c r="J10" s="70">
        <f t="shared" si="0"/>
        <v>0.26700000000000002</v>
      </c>
      <c r="K10" s="70">
        <f t="shared" si="0"/>
        <v>1.85</v>
      </c>
      <c r="L10" s="70">
        <f t="shared" si="0"/>
        <v>10</v>
      </c>
      <c r="M10" s="70">
        <f t="shared" si="0"/>
        <v>131.1</v>
      </c>
      <c r="N10" s="70">
        <f t="shared" si="0"/>
        <v>266.81</v>
      </c>
      <c r="O10" s="70">
        <f t="shared" si="0"/>
        <v>59.33</v>
      </c>
      <c r="P10" s="70">
        <f t="shared" si="0"/>
        <v>2.5299999999999998</v>
      </c>
    </row>
    <row r="11" spans="1:16" ht="36.75" customHeigh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6" ht="36.75" customHeight="1" thickBot="1" x14ac:dyDescent="0.55000000000000004">
      <c r="A12" s="57" t="s">
        <v>32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51.75" customHeight="1" x14ac:dyDescent="0.25">
      <c r="A13" s="289" t="s">
        <v>33</v>
      </c>
      <c r="B13" s="314" t="s">
        <v>4</v>
      </c>
      <c r="C13" s="315"/>
      <c r="D13" s="60" t="s">
        <v>5</v>
      </c>
      <c r="E13" s="289" t="s">
        <v>7</v>
      </c>
      <c r="F13" s="289" t="s">
        <v>8</v>
      </c>
      <c r="G13" s="289" t="s">
        <v>9</v>
      </c>
      <c r="H13" s="60" t="s">
        <v>10</v>
      </c>
      <c r="I13" s="60" t="s">
        <v>12</v>
      </c>
      <c r="J13" s="60" t="s">
        <v>14</v>
      </c>
      <c r="K13" s="60" t="s">
        <v>15</v>
      </c>
      <c r="L13" s="60" t="s">
        <v>16</v>
      </c>
      <c r="M13" s="60" t="s">
        <v>17</v>
      </c>
      <c r="N13" s="60" t="s">
        <v>18</v>
      </c>
      <c r="O13" s="289" t="s">
        <v>35</v>
      </c>
      <c r="P13" s="60" t="s">
        <v>20</v>
      </c>
    </row>
    <row r="14" spans="1:16" ht="36.75" customHeight="1" thickBot="1" x14ac:dyDescent="0.3">
      <c r="A14" s="291" t="s">
        <v>34</v>
      </c>
      <c r="B14" s="316"/>
      <c r="C14" s="317"/>
      <c r="D14" s="70" t="s">
        <v>6</v>
      </c>
      <c r="E14" s="291"/>
      <c r="F14" s="291"/>
      <c r="G14" s="291"/>
      <c r="H14" s="70" t="s">
        <v>11</v>
      </c>
      <c r="I14" s="70" t="s">
        <v>13</v>
      </c>
      <c r="J14" s="70" t="s">
        <v>13</v>
      </c>
      <c r="K14" s="70" t="s">
        <v>13</v>
      </c>
      <c r="L14" s="70" t="s">
        <v>13</v>
      </c>
      <c r="M14" s="70" t="s">
        <v>13</v>
      </c>
      <c r="N14" s="70" t="s">
        <v>13</v>
      </c>
      <c r="O14" s="291"/>
      <c r="P14" s="70" t="s">
        <v>13</v>
      </c>
    </row>
    <row r="15" spans="1:16" ht="36.75" customHeight="1" thickBot="1" x14ac:dyDescent="0.3">
      <c r="A15" s="291" t="s">
        <v>65</v>
      </c>
      <c r="B15" s="323" t="s">
        <v>66</v>
      </c>
      <c r="C15" s="324"/>
      <c r="D15" s="70" t="s">
        <v>38</v>
      </c>
      <c r="E15" s="70">
        <v>3.24</v>
      </c>
      <c r="F15" s="70">
        <v>8.52</v>
      </c>
      <c r="G15" s="70">
        <v>4.32</v>
      </c>
      <c r="H15" s="70">
        <v>106.8</v>
      </c>
      <c r="I15" s="70">
        <v>0.03</v>
      </c>
      <c r="J15" s="70">
        <v>0.09</v>
      </c>
      <c r="K15" s="70">
        <v>6.6</v>
      </c>
      <c r="L15" s="70">
        <v>40</v>
      </c>
      <c r="M15" s="70">
        <v>39</v>
      </c>
      <c r="N15" s="70">
        <v>59</v>
      </c>
      <c r="O15" s="70">
        <v>28</v>
      </c>
      <c r="P15" s="99">
        <v>1.5</v>
      </c>
    </row>
    <row r="16" spans="1:16" ht="63.75" customHeight="1" thickBot="1" x14ac:dyDescent="0.3">
      <c r="A16" s="291" t="s">
        <v>67</v>
      </c>
      <c r="B16" s="323" t="s">
        <v>359</v>
      </c>
      <c r="C16" s="324"/>
      <c r="D16" s="70" t="s">
        <v>141</v>
      </c>
      <c r="E16" s="70">
        <v>3.73</v>
      </c>
      <c r="F16" s="70">
        <v>4.33</v>
      </c>
      <c r="G16" s="70">
        <v>10.124000000000001</v>
      </c>
      <c r="H16" s="70">
        <v>95.566000000000003</v>
      </c>
      <c r="I16" s="70">
        <v>6.8000000000000005E-2</v>
      </c>
      <c r="J16" s="70">
        <v>7.85E-2</v>
      </c>
      <c r="K16" s="70">
        <v>12.958</v>
      </c>
      <c r="L16" s="70">
        <v>2.024</v>
      </c>
      <c r="M16" s="70">
        <v>33.57</v>
      </c>
      <c r="N16" s="70">
        <v>68.540000000000006</v>
      </c>
      <c r="O16" s="70">
        <v>27.94</v>
      </c>
      <c r="P16" s="99">
        <v>1.1539999999999999</v>
      </c>
    </row>
    <row r="17" spans="1:18" ht="36.75" customHeight="1" thickBot="1" x14ac:dyDescent="0.3">
      <c r="A17" s="291" t="s">
        <v>68</v>
      </c>
      <c r="B17" s="323" t="s">
        <v>69</v>
      </c>
      <c r="C17" s="324"/>
      <c r="D17" s="70" t="s">
        <v>42</v>
      </c>
      <c r="E17" s="70">
        <v>19.285</v>
      </c>
      <c r="F17" s="70">
        <v>12.67</v>
      </c>
      <c r="G17" s="70">
        <v>3.7879999999999998</v>
      </c>
      <c r="H17" s="70">
        <v>206.625</v>
      </c>
      <c r="I17" s="70">
        <v>7.0999999999999994E-2</v>
      </c>
      <c r="J17" s="70">
        <v>7.0999999999999994E-2</v>
      </c>
      <c r="K17" s="70">
        <v>0</v>
      </c>
      <c r="L17" s="70">
        <v>14.25</v>
      </c>
      <c r="M17" s="70">
        <v>33.25</v>
      </c>
      <c r="N17" s="70">
        <v>128.25</v>
      </c>
      <c r="O17" s="70">
        <v>30.875</v>
      </c>
      <c r="P17" s="99">
        <v>0.59399999999999997</v>
      </c>
    </row>
    <row r="18" spans="1:18" ht="36.75" customHeight="1" thickBot="1" x14ac:dyDescent="0.3">
      <c r="A18" s="291" t="s">
        <v>70</v>
      </c>
      <c r="B18" s="323" t="s">
        <v>71</v>
      </c>
      <c r="C18" s="324"/>
      <c r="D18" s="70" t="s">
        <v>45</v>
      </c>
      <c r="E18" s="70">
        <v>3.15</v>
      </c>
      <c r="F18" s="70">
        <v>8.25</v>
      </c>
      <c r="G18" s="70">
        <v>21.75</v>
      </c>
      <c r="H18" s="70">
        <v>189</v>
      </c>
      <c r="I18" s="70">
        <v>0.1</v>
      </c>
      <c r="J18" s="70">
        <v>7.0000000000000007E-2</v>
      </c>
      <c r="K18" s="70">
        <v>3.7</v>
      </c>
      <c r="L18" s="70">
        <v>3</v>
      </c>
      <c r="M18" s="70">
        <v>27</v>
      </c>
      <c r="N18" s="70">
        <v>56</v>
      </c>
      <c r="O18" s="70">
        <v>20</v>
      </c>
      <c r="P18" s="99">
        <v>0.7</v>
      </c>
    </row>
    <row r="19" spans="1:18" ht="36.75" customHeight="1" thickBot="1" x14ac:dyDescent="0.5">
      <c r="A19" s="292" t="s">
        <v>86</v>
      </c>
      <c r="B19" s="325" t="s">
        <v>87</v>
      </c>
      <c r="C19" s="326"/>
      <c r="D19" s="49" t="s">
        <v>48</v>
      </c>
      <c r="E19" s="49">
        <v>0.6</v>
      </c>
      <c r="F19" s="49">
        <v>0</v>
      </c>
      <c r="G19" s="49">
        <v>31.4</v>
      </c>
      <c r="H19" s="49">
        <v>134</v>
      </c>
      <c r="I19" s="49">
        <v>0.02</v>
      </c>
      <c r="J19" s="49">
        <v>0.2</v>
      </c>
      <c r="K19" s="49">
        <v>1.8</v>
      </c>
      <c r="L19" s="49">
        <v>0</v>
      </c>
      <c r="M19" s="49">
        <v>18</v>
      </c>
      <c r="N19" s="49">
        <v>10</v>
      </c>
      <c r="O19" s="49">
        <v>4</v>
      </c>
      <c r="P19" s="55">
        <v>0.2</v>
      </c>
    </row>
    <row r="20" spans="1:18" ht="36.75" customHeight="1" thickBot="1" x14ac:dyDescent="0.3">
      <c r="A20" s="291"/>
      <c r="B20" s="312" t="s">
        <v>63</v>
      </c>
      <c r="C20" s="313"/>
      <c r="D20" s="70" t="s">
        <v>26</v>
      </c>
      <c r="E20" s="70">
        <v>2.2999999999999998</v>
      </c>
      <c r="F20" s="70">
        <v>0.3</v>
      </c>
      <c r="G20" s="70">
        <v>14.9</v>
      </c>
      <c r="H20" s="70">
        <v>86</v>
      </c>
      <c r="I20" s="70">
        <v>3.3000000000000002E-2</v>
      </c>
      <c r="J20" s="70">
        <v>8.9999999999999993E-3</v>
      </c>
      <c r="K20" s="70">
        <v>0</v>
      </c>
      <c r="L20" s="70">
        <v>0</v>
      </c>
      <c r="M20" s="70">
        <v>6</v>
      </c>
      <c r="N20" s="70">
        <v>19.5</v>
      </c>
      <c r="O20" s="70">
        <v>4.2</v>
      </c>
      <c r="P20" s="99">
        <v>0.33</v>
      </c>
    </row>
    <row r="21" spans="1:18" ht="36.75" customHeight="1" thickBot="1" x14ac:dyDescent="0.3">
      <c r="A21" s="291"/>
      <c r="B21" s="323" t="s">
        <v>73</v>
      </c>
      <c r="C21" s="324"/>
      <c r="D21" s="70" t="s">
        <v>50</v>
      </c>
      <c r="E21" s="70">
        <v>1.4</v>
      </c>
      <c r="F21" s="70">
        <v>0.2</v>
      </c>
      <c r="G21" s="70">
        <v>8.1</v>
      </c>
      <c r="H21" s="70">
        <v>38</v>
      </c>
      <c r="I21" s="70">
        <v>3.5999999999999997E-2</v>
      </c>
      <c r="J21" s="70">
        <v>1.6E-2</v>
      </c>
      <c r="K21" s="70">
        <v>0</v>
      </c>
      <c r="L21" s="70">
        <v>0</v>
      </c>
      <c r="M21" s="70">
        <v>9.4</v>
      </c>
      <c r="N21" s="70">
        <v>31.4</v>
      </c>
      <c r="O21" s="70">
        <v>9.8000000000000007</v>
      </c>
      <c r="P21" s="99">
        <v>0.78</v>
      </c>
    </row>
    <row r="22" spans="1:18" ht="36.75" customHeight="1" thickBot="1" x14ac:dyDescent="0.3">
      <c r="A22" s="291"/>
      <c r="B22" s="323"/>
      <c r="C22" s="324"/>
      <c r="D22" s="70"/>
      <c r="E22" s="70">
        <f t="shared" ref="E22:P22" si="1">SUM(E15:E21)</f>
        <v>33.704999999999998</v>
      </c>
      <c r="F22" s="70">
        <f t="shared" si="1"/>
        <v>34.269999999999996</v>
      </c>
      <c r="G22" s="70">
        <f t="shared" si="1"/>
        <v>94.382000000000005</v>
      </c>
      <c r="H22" s="70">
        <f t="shared" si="1"/>
        <v>855.99099999999999</v>
      </c>
      <c r="I22" s="70">
        <f t="shared" si="1"/>
        <v>0.35800000000000004</v>
      </c>
      <c r="J22" s="70">
        <f t="shared" si="1"/>
        <v>0.53450000000000009</v>
      </c>
      <c r="K22" s="70">
        <f t="shared" si="1"/>
        <v>25.058</v>
      </c>
      <c r="L22" s="70">
        <f t="shared" si="1"/>
        <v>59.274000000000001</v>
      </c>
      <c r="M22" s="70">
        <f t="shared" si="1"/>
        <v>166.22</v>
      </c>
      <c r="N22" s="70">
        <f t="shared" si="1"/>
        <v>372.69</v>
      </c>
      <c r="O22" s="70">
        <f t="shared" si="1"/>
        <v>124.815</v>
      </c>
      <c r="P22" s="99">
        <f t="shared" si="1"/>
        <v>5.258</v>
      </c>
    </row>
    <row r="23" spans="1:18" ht="36.75" customHeight="1" thickBot="1" x14ac:dyDescent="0.55000000000000004">
      <c r="A23" s="57" t="s">
        <v>51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8" ht="36.75" customHeight="1" x14ac:dyDescent="0.25">
      <c r="A24" s="289" t="s">
        <v>33</v>
      </c>
      <c r="B24" s="314" t="s">
        <v>4</v>
      </c>
      <c r="C24" s="315"/>
      <c r="D24" s="60" t="s">
        <v>5</v>
      </c>
      <c r="E24" s="289" t="s">
        <v>7</v>
      </c>
      <c r="F24" s="289" t="s">
        <v>8</v>
      </c>
      <c r="G24" s="289" t="s">
        <v>9</v>
      </c>
      <c r="H24" s="60" t="s">
        <v>10</v>
      </c>
      <c r="I24" s="60" t="s">
        <v>12</v>
      </c>
      <c r="J24" s="60" t="s">
        <v>14</v>
      </c>
      <c r="K24" s="60" t="s">
        <v>15</v>
      </c>
      <c r="L24" s="60" t="s">
        <v>16</v>
      </c>
      <c r="M24" s="60" t="s">
        <v>17</v>
      </c>
      <c r="N24" s="60" t="s">
        <v>18</v>
      </c>
      <c r="O24" s="72" t="s">
        <v>19</v>
      </c>
      <c r="P24" s="289" t="s">
        <v>20</v>
      </c>
    </row>
    <row r="25" spans="1:18" ht="36.75" customHeight="1" thickBot="1" x14ac:dyDescent="0.3">
      <c r="A25" s="291" t="s">
        <v>34</v>
      </c>
      <c r="B25" s="316"/>
      <c r="C25" s="317"/>
      <c r="D25" s="70" t="s">
        <v>6</v>
      </c>
      <c r="E25" s="291"/>
      <c r="F25" s="291"/>
      <c r="G25" s="291"/>
      <c r="H25" s="70" t="s">
        <v>11</v>
      </c>
      <c r="I25" s="70" t="s">
        <v>13</v>
      </c>
      <c r="J25" s="70" t="s">
        <v>13</v>
      </c>
      <c r="K25" s="70" t="s">
        <v>13</v>
      </c>
      <c r="L25" s="70" t="s">
        <v>13</v>
      </c>
      <c r="M25" s="70" t="s">
        <v>13</v>
      </c>
      <c r="N25" s="70" t="s">
        <v>13</v>
      </c>
      <c r="O25" s="291" t="s">
        <v>13</v>
      </c>
      <c r="P25" s="291" t="s">
        <v>13</v>
      </c>
    </row>
    <row r="26" spans="1:18" ht="36.75" customHeight="1" thickBot="1" x14ac:dyDescent="0.3">
      <c r="A26" s="291"/>
      <c r="B26" s="321" t="s">
        <v>226</v>
      </c>
      <c r="C26" s="322"/>
      <c r="D26" s="70" t="s">
        <v>53</v>
      </c>
      <c r="E26" s="70">
        <v>6.47</v>
      </c>
      <c r="F26" s="70">
        <v>8.1999999999999993</v>
      </c>
      <c r="G26" s="70">
        <v>68.31</v>
      </c>
      <c r="H26" s="70">
        <v>373</v>
      </c>
      <c r="I26" s="70">
        <v>0.09</v>
      </c>
      <c r="J26" s="70">
        <v>0.08</v>
      </c>
      <c r="K26" s="70">
        <v>0.01</v>
      </c>
      <c r="L26" s="70">
        <v>56</v>
      </c>
      <c r="M26" s="70">
        <v>17.100000000000001</v>
      </c>
      <c r="N26" s="70">
        <v>60.7</v>
      </c>
      <c r="O26" s="74">
        <v>20.6</v>
      </c>
      <c r="P26" s="100">
        <v>1.22</v>
      </c>
    </row>
    <row r="27" spans="1:18" ht="36.75" customHeight="1" thickBot="1" x14ac:dyDescent="0.3">
      <c r="A27" s="291"/>
      <c r="B27" s="321" t="s">
        <v>322</v>
      </c>
      <c r="C27" s="322"/>
      <c r="D27" s="70" t="s">
        <v>48</v>
      </c>
      <c r="E27" s="70">
        <v>5.8</v>
      </c>
      <c r="F27" s="70">
        <v>5</v>
      </c>
      <c r="G27" s="70">
        <v>9.6</v>
      </c>
      <c r="H27" s="70">
        <v>107</v>
      </c>
      <c r="I27" s="70">
        <v>0.08</v>
      </c>
      <c r="J27" s="70">
        <v>0.3</v>
      </c>
      <c r="K27" s="70">
        <v>2.6</v>
      </c>
      <c r="L27" s="70">
        <v>40</v>
      </c>
      <c r="M27" s="70">
        <v>240</v>
      </c>
      <c r="N27" s="70">
        <v>180</v>
      </c>
      <c r="O27" s="74">
        <v>28</v>
      </c>
      <c r="P27" s="99">
        <v>0.2</v>
      </c>
    </row>
    <row r="28" spans="1:18" ht="24.75" customHeight="1" thickBot="1" x14ac:dyDescent="0.55000000000000004">
      <c r="A28" s="291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76"/>
    </row>
    <row r="29" spans="1:18" ht="36.75" customHeight="1" thickBot="1" x14ac:dyDescent="0.55000000000000004">
      <c r="A29" s="291"/>
      <c r="B29" s="321"/>
      <c r="C29" s="322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4"/>
      <c r="P29" s="76"/>
    </row>
    <row r="30" spans="1:18" ht="36.75" customHeight="1" thickBot="1" x14ac:dyDescent="0.3">
      <c r="A30" s="291"/>
      <c r="B30" s="321"/>
      <c r="C30" s="322"/>
      <c r="D30" s="70"/>
      <c r="E30" s="70">
        <f t="shared" ref="E30:P30" si="2">SUM(E26:E29)</f>
        <v>12.27</v>
      </c>
      <c r="F30" s="70">
        <f t="shared" si="2"/>
        <v>13.2</v>
      </c>
      <c r="G30" s="70">
        <f t="shared" si="2"/>
        <v>77.91</v>
      </c>
      <c r="H30" s="70">
        <f t="shared" si="2"/>
        <v>480</v>
      </c>
      <c r="I30" s="70">
        <f t="shared" si="2"/>
        <v>0.16999999999999998</v>
      </c>
      <c r="J30" s="70">
        <f t="shared" si="2"/>
        <v>0.38</v>
      </c>
      <c r="K30" s="70">
        <f t="shared" si="2"/>
        <v>2.61</v>
      </c>
      <c r="L30" s="70">
        <f t="shared" si="2"/>
        <v>96</v>
      </c>
      <c r="M30" s="70">
        <f t="shared" si="2"/>
        <v>257.10000000000002</v>
      </c>
      <c r="N30" s="70">
        <f t="shared" si="2"/>
        <v>240.7</v>
      </c>
      <c r="O30" s="74">
        <f t="shared" si="2"/>
        <v>48.6</v>
      </c>
      <c r="P30" s="99">
        <f t="shared" si="2"/>
        <v>1.42</v>
      </c>
    </row>
    <row r="31" spans="1:18" x14ac:dyDescent="0.25">
      <c r="A31" s="1"/>
    </row>
    <row r="32" spans="1:18" x14ac:dyDescent="0.25">
      <c r="R32" s="14"/>
    </row>
    <row r="33" spans="1:21" x14ac:dyDescent="0.25">
      <c r="A33" s="1"/>
    </row>
    <row r="34" spans="1:21" ht="31.5" x14ac:dyDescent="0.5">
      <c r="A34" s="57" t="s">
        <v>0</v>
      </c>
      <c r="B34" s="58" t="s">
        <v>303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21" ht="27" customHeight="1" thickBot="1" x14ac:dyDescent="0.55000000000000004">
      <c r="A35" s="57" t="s">
        <v>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21" ht="63" x14ac:dyDescent="0.25">
      <c r="A36" s="289" t="s">
        <v>2</v>
      </c>
      <c r="B36" s="314" t="s">
        <v>4</v>
      </c>
      <c r="C36" s="315"/>
      <c r="D36" s="60" t="s">
        <v>5</v>
      </c>
      <c r="E36" s="329" t="s">
        <v>7</v>
      </c>
      <c r="F36" s="329" t="s">
        <v>8</v>
      </c>
      <c r="G36" s="329" t="s">
        <v>9</v>
      </c>
      <c r="H36" s="60" t="s">
        <v>10</v>
      </c>
      <c r="I36" s="60" t="s">
        <v>12</v>
      </c>
      <c r="J36" s="60" t="s">
        <v>14</v>
      </c>
      <c r="K36" s="60" t="s">
        <v>15</v>
      </c>
      <c r="L36" s="60" t="s">
        <v>16</v>
      </c>
      <c r="M36" s="60" t="s">
        <v>17</v>
      </c>
      <c r="N36" s="60" t="s">
        <v>18</v>
      </c>
      <c r="O36" s="60" t="s">
        <v>19</v>
      </c>
      <c r="P36" s="60" t="s">
        <v>20</v>
      </c>
    </row>
    <row r="37" spans="1:21" ht="31.5" x14ac:dyDescent="0.25">
      <c r="A37" s="290" t="s">
        <v>3</v>
      </c>
      <c r="B37" s="327"/>
      <c r="C37" s="328"/>
      <c r="D37" s="64" t="s">
        <v>6</v>
      </c>
      <c r="E37" s="330"/>
      <c r="F37" s="330"/>
      <c r="G37" s="330"/>
      <c r="H37" s="64" t="s">
        <v>11</v>
      </c>
      <c r="I37" s="64" t="s">
        <v>13</v>
      </c>
      <c r="J37" s="64" t="s">
        <v>13</v>
      </c>
      <c r="K37" s="64" t="s">
        <v>13</v>
      </c>
      <c r="L37" s="64" t="s">
        <v>13</v>
      </c>
      <c r="M37" s="64" t="s">
        <v>13</v>
      </c>
      <c r="N37" s="64" t="s">
        <v>13</v>
      </c>
      <c r="O37" s="64" t="s">
        <v>13</v>
      </c>
      <c r="P37" s="64" t="s">
        <v>13</v>
      </c>
    </row>
    <row r="38" spans="1:21" ht="15.75" customHeight="1" thickBot="1" x14ac:dyDescent="0.3">
      <c r="A38" s="291"/>
      <c r="B38" s="316"/>
      <c r="C38" s="317"/>
      <c r="D38" s="68"/>
      <c r="E38" s="331"/>
      <c r="F38" s="331"/>
      <c r="G38" s="331"/>
      <c r="H38" s="68"/>
      <c r="I38" s="68"/>
      <c r="J38" s="68"/>
      <c r="K38" s="68"/>
      <c r="L38" s="68"/>
      <c r="M38" s="68"/>
      <c r="N38" s="68"/>
      <c r="O38" s="68"/>
      <c r="P38" s="68"/>
    </row>
    <row r="39" spans="1:21" ht="59.25" customHeight="1" thickBot="1" x14ac:dyDescent="0.55000000000000004">
      <c r="A39" s="291"/>
      <c r="B39" s="318" t="s">
        <v>320</v>
      </c>
      <c r="C39" s="319"/>
      <c r="D39" s="70" t="s">
        <v>55</v>
      </c>
      <c r="E39" s="70">
        <v>18.66</v>
      </c>
      <c r="F39" s="70">
        <v>17.260000000000002</v>
      </c>
      <c r="G39" s="70">
        <v>11.87</v>
      </c>
      <c r="H39" s="70">
        <v>222.44</v>
      </c>
      <c r="I39" s="70">
        <v>0.08</v>
      </c>
      <c r="J39" s="70">
        <v>0.2</v>
      </c>
      <c r="K39" s="70">
        <v>0.15</v>
      </c>
      <c r="L39" s="70">
        <v>0</v>
      </c>
      <c r="M39" s="70">
        <v>60.85</v>
      </c>
      <c r="N39" s="70">
        <v>153.6</v>
      </c>
      <c r="O39" s="70">
        <v>31.92</v>
      </c>
      <c r="P39" s="70">
        <v>1.8</v>
      </c>
    </row>
    <row r="40" spans="1:21" ht="59.25" customHeight="1" thickBot="1" x14ac:dyDescent="0.55000000000000004">
      <c r="A40" s="291" t="s">
        <v>59</v>
      </c>
      <c r="B40" s="312" t="s">
        <v>192</v>
      </c>
      <c r="C40" s="320"/>
      <c r="D40" s="70" t="s">
        <v>57</v>
      </c>
      <c r="E40" s="70">
        <v>4.5</v>
      </c>
      <c r="F40" s="70">
        <v>7.38</v>
      </c>
      <c r="G40" s="70">
        <v>46.26</v>
      </c>
      <c r="H40" s="70">
        <v>273.60000000000002</v>
      </c>
      <c r="I40" s="70">
        <v>3.5999999999999997E-2</v>
      </c>
      <c r="J40" s="70">
        <v>1.7999999999999999E-2</v>
      </c>
      <c r="K40" s="70">
        <v>0</v>
      </c>
      <c r="L40" s="70">
        <v>0</v>
      </c>
      <c r="M40" s="70">
        <v>18</v>
      </c>
      <c r="N40" s="70">
        <v>91.8</v>
      </c>
      <c r="O40" s="70">
        <v>32.4</v>
      </c>
      <c r="P40" s="70">
        <v>0.72</v>
      </c>
    </row>
    <row r="41" spans="1:21" ht="59.25" customHeight="1" thickBot="1" x14ac:dyDescent="0.55000000000000004">
      <c r="A41" s="291" t="s">
        <v>60</v>
      </c>
      <c r="B41" s="312" t="s">
        <v>61</v>
      </c>
      <c r="C41" s="320"/>
      <c r="D41" s="70" t="s">
        <v>26</v>
      </c>
      <c r="E41" s="70">
        <v>0.6</v>
      </c>
      <c r="F41" s="70">
        <v>0.45</v>
      </c>
      <c r="G41" s="70">
        <v>1.26</v>
      </c>
      <c r="H41" s="70">
        <v>12</v>
      </c>
      <c r="I41" s="70">
        <v>1.2E-2</v>
      </c>
      <c r="J41" s="70">
        <v>1.2E-2</v>
      </c>
      <c r="K41" s="70">
        <v>1.56</v>
      </c>
      <c r="L41" s="70">
        <v>0</v>
      </c>
      <c r="M41" s="70">
        <v>3.12</v>
      </c>
      <c r="N41" s="70">
        <v>9.6720000000000006</v>
      </c>
      <c r="O41" s="70">
        <v>3.2759999999999998</v>
      </c>
      <c r="P41" s="70">
        <v>0.108</v>
      </c>
    </row>
    <row r="42" spans="1:21" ht="59.25" customHeight="1" thickBot="1" x14ac:dyDescent="0.55000000000000004">
      <c r="A42" s="291" t="s">
        <v>62</v>
      </c>
      <c r="B42" s="312" t="s">
        <v>321</v>
      </c>
      <c r="C42" s="320"/>
      <c r="D42" s="70" t="s">
        <v>48</v>
      </c>
      <c r="E42" s="70">
        <v>2.5</v>
      </c>
      <c r="F42" s="70">
        <v>3.6</v>
      </c>
      <c r="G42" s="70">
        <v>28.7</v>
      </c>
      <c r="H42" s="70">
        <v>152</v>
      </c>
      <c r="I42" s="70">
        <v>0.02</v>
      </c>
      <c r="J42" s="70">
        <v>0.08</v>
      </c>
      <c r="K42" s="70">
        <v>0.4</v>
      </c>
      <c r="L42" s="70">
        <v>0</v>
      </c>
      <c r="M42" s="70">
        <v>60</v>
      </c>
      <c r="N42" s="70">
        <v>50</v>
      </c>
      <c r="O42" s="70">
        <v>0</v>
      </c>
      <c r="P42" s="70">
        <v>0</v>
      </c>
    </row>
    <row r="43" spans="1:21" ht="59.25" customHeight="1" thickBot="1" x14ac:dyDescent="0.3">
      <c r="A43" s="291"/>
      <c r="B43" s="312" t="s">
        <v>63</v>
      </c>
      <c r="C43" s="313"/>
      <c r="D43" s="70" t="s">
        <v>30</v>
      </c>
      <c r="E43" s="70">
        <v>3.95</v>
      </c>
      <c r="F43" s="70">
        <v>1.65</v>
      </c>
      <c r="G43" s="70">
        <v>29.9</v>
      </c>
      <c r="H43" s="70">
        <v>144.80000000000001</v>
      </c>
      <c r="I43" s="70">
        <v>3.5200000000000002E-2</v>
      </c>
      <c r="J43" s="70">
        <v>1.4999999999999999E-2</v>
      </c>
      <c r="K43" s="70">
        <v>0</v>
      </c>
      <c r="L43" s="70">
        <v>0</v>
      </c>
      <c r="M43" s="70">
        <v>10</v>
      </c>
      <c r="N43" s="70">
        <v>32.5</v>
      </c>
      <c r="O43" s="70">
        <v>7</v>
      </c>
      <c r="P43" s="70">
        <v>0.55000000000000004</v>
      </c>
    </row>
    <row r="44" spans="1:21" ht="59.25" customHeight="1" thickBot="1" x14ac:dyDescent="0.3">
      <c r="A44" s="291"/>
      <c r="B44" s="336"/>
      <c r="C44" s="337"/>
      <c r="D44" s="70"/>
      <c r="E44" s="70">
        <f t="shared" ref="E44:P44" si="3">SUM(E39:E43)</f>
        <v>30.21</v>
      </c>
      <c r="F44" s="70">
        <f t="shared" si="3"/>
        <v>30.34</v>
      </c>
      <c r="G44" s="70">
        <f t="shared" si="3"/>
        <v>117.98999999999998</v>
      </c>
      <c r="H44" s="70">
        <f t="shared" si="3"/>
        <v>804.83999999999992</v>
      </c>
      <c r="I44" s="70">
        <f t="shared" si="3"/>
        <v>0.1832</v>
      </c>
      <c r="J44" s="70">
        <f t="shared" si="3"/>
        <v>0.32500000000000001</v>
      </c>
      <c r="K44" s="70">
        <f t="shared" si="3"/>
        <v>2.11</v>
      </c>
      <c r="L44" s="70">
        <f t="shared" si="3"/>
        <v>0</v>
      </c>
      <c r="M44" s="70">
        <f t="shared" si="3"/>
        <v>151.97</v>
      </c>
      <c r="N44" s="70">
        <f t="shared" si="3"/>
        <v>337.572</v>
      </c>
      <c r="O44" s="70">
        <f t="shared" si="3"/>
        <v>74.595999999999989</v>
      </c>
      <c r="P44" s="70">
        <f t="shared" si="3"/>
        <v>3.1779999999999999</v>
      </c>
      <c r="R44" s="8"/>
    </row>
    <row r="45" spans="1:21" ht="30" customHeight="1" thickBot="1" x14ac:dyDescent="0.55000000000000004">
      <c r="A45" s="57" t="s">
        <v>32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21" ht="63" x14ac:dyDescent="0.25">
      <c r="A46" s="289" t="s">
        <v>33</v>
      </c>
      <c r="B46" s="314" t="s">
        <v>4</v>
      </c>
      <c r="C46" s="315"/>
      <c r="D46" s="60" t="s">
        <v>5</v>
      </c>
      <c r="E46" s="289" t="s">
        <v>7</v>
      </c>
      <c r="F46" s="289" t="s">
        <v>8</v>
      </c>
      <c r="G46" s="289" t="s">
        <v>9</v>
      </c>
      <c r="H46" s="60" t="s">
        <v>10</v>
      </c>
      <c r="I46" s="60" t="s">
        <v>12</v>
      </c>
      <c r="J46" s="60" t="s">
        <v>14</v>
      </c>
      <c r="K46" s="60" t="s">
        <v>15</v>
      </c>
      <c r="L46" s="60" t="s">
        <v>16</v>
      </c>
      <c r="M46" s="60" t="s">
        <v>17</v>
      </c>
      <c r="N46" s="60" t="s">
        <v>18</v>
      </c>
      <c r="O46" s="289" t="s">
        <v>35</v>
      </c>
      <c r="P46" s="60" t="s">
        <v>20</v>
      </c>
    </row>
    <row r="47" spans="1:21" ht="32.25" thickBot="1" x14ac:dyDescent="0.3">
      <c r="A47" s="291" t="s">
        <v>34</v>
      </c>
      <c r="B47" s="316"/>
      <c r="C47" s="317"/>
      <c r="D47" s="70" t="s">
        <v>6</v>
      </c>
      <c r="E47" s="291"/>
      <c r="F47" s="291"/>
      <c r="G47" s="291"/>
      <c r="H47" s="70" t="s">
        <v>11</v>
      </c>
      <c r="I47" s="70" t="s">
        <v>13</v>
      </c>
      <c r="J47" s="70" t="s">
        <v>13</v>
      </c>
      <c r="K47" s="70" t="s">
        <v>13</v>
      </c>
      <c r="L47" s="70" t="s">
        <v>13</v>
      </c>
      <c r="M47" s="70" t="s">
        <v>13</v>
      </c>
      <c r="N47" s="70" t="s">
        <v>13</v>
      </c>
      <c r="O47" s="291"/>
      <c r="P47" s="70" t="s">
        <v>13</v>
      </c>
    </row>
    <row r="48" spans="1:21" ht="57.75" customHeight="1" thickBot="1" x14ac:dyDescent="0.55000000000000004">
      <c r="A48" s="291" t="s">
        <v>65</v>
      </c>
      <c r="B48" s="323" t="s">
        <v>66</v>
      </c>
      <c r="C48" s="324"/>
      <c r="D48" s="70" t="s">
        <v>53</v>
      </c>
      <c r="E48" s="70">
        <v>5.39</v>
      </c>
      <c r="F48" s="70">
        <v>14.16</v>
      </c>
      <c r="G48" s="70">
        <v>7.18</v>
      </c>
      <c r="H48" s="70">
        <v>177.55</v>
      </c>
      <c r="I48" s="70">
        <v>0.04</v>
      </c>
      <c r="J48" s="70">
        <v>0.12</v>
      </c>
      <c r="K48" s="70">
        <v>8.7799999999999994</v>
      </c>
      <c r="L48" s="70">
        <v>53.2</v>
      </c>
      <c r="M48" s="70">
        <v>248.71</v>
      </c>
      <c r="N48" s="70">
        <v>204.82</v>
      </c>
      <c r="O48" s="70">
        <v>37.24</v>
      </c>
      <c r="P48" s="76">
        <v>2</v>
      </c>
      <c r="U48" s="265"/>
    </row>
    <row r="49" spans="1:16" ht="57.75" customHeight="1" thickBot="1" x14ac:dyDescent="0.55000000000000004">
      <c r="A49" s="291" t="s">
        <v>67</v>
      </c>
      <c r="B49" s="323" t="s">
        <v>359</v>
      </c>
      <c r="C49" s="324"/>
      <c r="D49" s="70" t="s">
        <v>142</v>
      </c>
      <c r="E49" s="70">
        <v>4.5999999999999996</v>
      </c>
      <c r="F49" s="70">
        <v>5.35</v>
      </c>
      <c r="G49" s="70">
        <v>12.5</v>
      </c>
      <c r="H49" s="70">
        <v>118</v>
      </c>
      <c r="I49" s="70">
        <v>8.5000000000000006E-2</v>
      </c>
      <c r="J49" s="70">
        <v>9.7500000000000003E-2</v>
      </c>
      <c r="K49" s="70">
        <v>16</v>
      </c>
      <c r="L49" s="70">
        <v>2.5</v>
      </c>
      <c r="M49" s="70">
        <v>41.45</v>
      </c>
      <c r="N49" s="70">
        <v>84.63</v>
      </c>
      <c r="O49" s="70">
        <v>34.5</v>
      </c>
      <c r="P49" s="76">
        <v>1.425</v>
      </c>
    </row>
    <row r="50" spans="1:16" ht="57.75" customHeight="1" thickBot="1" x14ac:dyDescent="0.55000000000000004">
      <c r="A50" s="291" t="s">
        <v>68</v>
      </c>
      <c r="B50" s="323" t="s">
        <v>69</v>
      </c>
      <c r="C50" s="324"/>
      <c r="D50" s="70" t="s">
        <v>55</v>
      </c>
      <c r="E50" s="70">
        <v>21.11</v>
      </c>
      <c r="F50" s="70">
        <v>13.871</v>
      </c>
      <c r="G50" s="70">
        <v>10.15</v>
      </c>
      <c r="H50" s="70">
        <v>226</v>
      </c>
      <c r="I50" s="70">
        <v>7.8E-2</v>
      </c>
      <c r="J50" s="70">
        <v>7.8E-2</v>
      </c>
      <c r="K50" s="70">
        <v>0</v>
      </c>
      <c r="L50" s="70">
        <v>15.6</v>
      </c>
      <c r="M50" s="70">
        <v>40.4</v>
      </c>
      <c r="N50" s="70">
        <v>140.4</v>
      </c>
      <c r="O50" s="70">
        <v>33.799999999999997</v>
      </c>
      <c r="P50" s="76">
        <v>0.65</v>
      </c>
    </row>
    <row r="51" spans="1:16" ht="57.75" customHeight="1" thickBot="1" x14ac:dyDescent="0.55000000000000004">
      <c r="A51" s="291" t="s">
        <v>70</v>
      </c>
      <c r="B51" s="323" t="s">
        <v>71</v>
      </c>
      <c r="C51" s="324"/>
      <c r="D51" s="70" t="s">
        <v>57</v>
      </c>
      <c r="E51" s="70">
        <v>3.78</v>
      </c>
      <c r="F51" s="70">
        <v>9.9</v>
      </c>
      <c r="G51" s="70">
        <v>26.1</v>
      </c>
      <c r="H51" s="70">
        <v>226.8</v>
      </c>
      <c r="I51" s="70">
        <v>0.12</v>
      </c>
      <c r="J51" s="70">
        <v>8.4000000000000005E-2</v>
      </c>
      <c r="K51" s="70">
        <v>4.4400000000000004</v>
      </c>
      <c r="L51" s="70">
        <v>3.6</v>
      </c>
      <c r="M51" s="70">
        <v>35.1</v>
      </c>
      <c r="N51" s="70">
        <v>67.2</v>
      </c>
      <c r="O51" s="70">
        <v>24</v>
      </c>
      <c r="P51" s="76">
        <v>0.84</v>
      </c>
    </row>
    <row r="52" spans="1:16" ht="57.75" customHeight="1" thickBot="1" x14ac:dyDescent="0.5">
      <c r="A52" s="292" t="s">
        <v>86</v>
      </c>
      <c r="B52" s="325" t="s">
        <v>87</v>
      </c>
      <c r="C52" s="326"/>
      <c r="D52" s="49" t="s">
        <v>48</v>
      </c>
      <c r="E52" s="49">
        <v>0.6</v>
      </c>
      <c r="F52" s="49">
        <v>0</v>
      </c>
      <c r="G52" s="49">
        <v>31.4</v>
      </c>
      <c r="H52" s="49">
        <v>134</v>
      </c>
      <c r="I52" s="49">
        <v>0.02</v>
      </c>
      <c r="J52" s="49">
        <v>0.2</v>
      </c>
      <c r="K52" s="49">
        <v>1.8</v>
      </c>
      <c r="L52" s="49">
        <v>0</v>
      </c>
      <c r="M52" s="49">
        <v>18</v>
      </c>
      <c r="N52" s="49">
        <v>10</v>
      </c>
      <c r="O52" s="49">
        <v>4</v>
      </c>
      <c r="P52" s="55">
        <v>0.2</v>
      </c>
    </row>
    <row r="53" spans="1:16" ht="57.75" customHeight="1" thickBot="1" x14ac:dyDescent="0.55000000000000004">
      <c r="A53" s="291"/>
      <c r="B53" s="312" t="s">
        <v>63</v>
      </c>
      <c r="C53" s="313"/>
      <c r="D53" s="70" t="s">
        <v>58</v>
      </c>
      <c r="E53" s="70">
        <v>3.16</v>
      </c>
      <c r="F53" s="70">
        <v>0.4</v>
      </c>
      <c r="G53" s="70">
        <v>19.87</v>
      </c>
      <c r="H53" s="70">
        <v>90.6</v>
      </c>
      <c r="I53" s="70">
        <v>4.3999999999999997E-2</v>
      </c>
      <c r="J53" s="70">
        <v>1.2E-2</v>
      </c>
      <c r="K53" s="70">
        <v>0</v>
      </c>
      <c r="L53" s="70">
        <v>0</v>
      </c>
      <c r="M53" s="70">
        <v>8</v>
      </c>
      <c r="N53" s="70">
        <v>26</v>
      </c>
      <c r="O53" s="70">
        <v>5.6</v>
      </c>
      <c r="P53" s="76">
        <v>0.44</v>
      </c>
    </row>
    <row r="54" spans="1:16" ht="57.75" customHeight="1" thickBot="1" x14ac:dyDescent="0.55000000000000004">
      <c r="A54" s="291"/>
      <c r="B54" s="323" t="s">
        <v>73</v>
      </c>
      <c r="C54" s="324"/>
      <c r="D54" s="70" t="s">
        <v>50</v>
      </c>
      <c r="E54" s="70">
        <v>1.4</v>
      </c>
      <c r="F54" s="70">
        <v>0.2</v>
      </c>
      <c r="G54" s="70">
        <v>8.1</v>
      </c>
      <c r="H54" s="70">
        <v>38</v>
      </c>
      <c r="I54" s="70">
        <v>3.5999999999999997E-2</v>
      </c>
      <c r="J54" s="70">
        <v>1.6E-2</v>
      </c>
      <c r="K54" s="70">
        <v>0</v>
      </c>
      <c r="L54" s="70">
        <v>0</v>
      </c>
      <c r="M54" s="70">
        <v>9.4</v>
      </c>
      <c r="N54" s="70">
        <v>31.4</v>
      </c>
      <c r="O54" s="70">
        <v>9.8000000000000007</v>
      </c>
      <c r="P54" s="76">
        <v>0.78</v>
      </c>
    </row>
    <row r="55" spans="1:16" ht="57.75" customHeight="1" thickBot="1" x14ac:dyDescent="0.55000000000000004">
      <c r="A55" s="291"/>
      <c r="B55" s="321"/>
      <c r="C55" s="322"/>
      <c r="D55" s="70"/>
      <c r="E55" s="70">
        <f t="shared" ref="E55:P55" si="4">SUM(E48:E54)</f>
        <v>40.04</v>
      </c>
      <c r="F55" s="70">
        <f t="shared" si="4"/>
        <v>43.881</v>
      </c>
      <c r="G55" s="70">
        <f t="shared" si="4"/>
        <v>115.3</v>
      </c>
      <c r="H55" s="70">
        <f t="shared" si="4"/>
        <v>1010.9499999999999</v>
      </c>
      <c r="I55" s="70">
        <f t="shared" si="4"/>
        <v>0.42299999999999999</v>
      </c>
      <c r="J55" s="70">
        <f t="shared" si="4"/>
        <v>0.60750000000000004</v>
      </c>
      <c r="K55" s="70">
        <f t="shared" si="4"/>
        <v>31.020000000000003</v>
      </c>
      <c r="L55" s="70">
        <f t="shared" si="4"/>
        <v>74.899999999999991</v>
      </c>
      <c r="M55" s="70">
        <f t="shared" si="4"/>
        <v>401.06</v>
      </c>
      <c r="N55" s="70">
        <f t="shared" si="4"/>
        <v>564.44999999999993</v>
      </c>
      <c r="O55" s="70">
        <f t="shared" si="4"/>
        <v>148.94000000000003</v>
      </c>
      <c r="P55" s="76">
        <f t="shared" si="4"/>
        <v>6.3350000000000009</v>
      </c>
    </row>
    <row r="56" spans="1:16" ht="30" customHeight="1" thickBot="1" x14ac:dyDescent="0.3">
      <c r="A56" s="1" t="s">
        <v>51</v>
      </c>
    </row>
    <row r="57" spans="1:16" x14ac:dyDescent="0.25">
      <c r="A57" s="293" t="s">
        <v>33</v>
      </c>
      <c r="B57" s="332" t="s">
        <v>4</v>
      </c>
      <c r="C57" s="333"/>
      <c r="D57" s="3" t="s">
        <v>5</v>
      </c>
      <c r="E57" s="293" t="s">
        <v>7</v>
      </c>
      <c r="F57" s="293" t="s">
        <v>8</v>
      </c>
      <c r="G57" s="293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293" t="s">
        <v>20</v>
      </c>
    </row>
    <row r="58" spans="1:16" ht="15.75" thickBot="1" x14ac:dyDescent="0.3">
      <c r="A58" s="294" t="s">
        <v>34</v>
      </c>
      <c r="B58" s="334"/>
      <c r="C58" s="335"/>
      <c r="D58" s="6" t="s">
        <v>6</v>
      </c>
      <c r="E58" s="294"/>
      <c r="F58" s="294"/>
      <c r="G58" s="294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294" t="s">
        <v>13</v>
      </c>
      <c r="P58" s="294" t="s">
        <v>13</v>
      </c>
    </row>
    <row r="59" spans="1:16" ht="15.75" thickBot="1" x14ac:dyDescent="0.3">
      <c r="A59" s="294"/>
      <c r="B59" s="338"/>
      <c r="C59" s="33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294"/>
      <c r="B60" s="340"/>
      <c r="C60" s="34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94"/>
      <c r="B61" s="342"/>
      <c r="C61" s="3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94"/>
      <c r="B62" s="340"/>
      <c r="C62" s="34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6" ht="15.75" thickBot="1" x14ac:dyDescent="0.3">
      <c r="A63" s="294"/>
      <c r="B63" s="340"/>
      <c r="C63" s="34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</sheetData>
  <mergeCells count="47">
    <mergeCell ref="B59:C59"/>
    <mergeCell ref="B60:C60"/>
    <mergeCell ref="B61:C61"/>
    <mergeCell ref="B62:C62"/>
    <mergeCell ref="B63:C63"/>
    <mergeCell ref="B57:C58"/>
    <mergeCell ref="B43:C43"/>
    <mergeCell ref="B44:C44"/>
    <mergeCell ref="B46:C47"/>
    <mergeCell ref="B48:C48"/>
    <mergeCell ref="B49:C49"/>
    <mergeCell ref="B50:C50"/>
    <mergeCell ref="B51:C51"/>
    <mergeCell ref="B52:C52"/>
    <mergeCell ref="B53:C53"/>
    <mergeCell ref="B54:C54"/>
    <mergeCell ref="B55:C55"/>
    <mergeCell ref="F36:F38"/>
    <mergeCell ref="G36:G38"/>
    <mergeCell ref="B39:C39"/>
    <mergeCell ref="B40:C40"/>
    <mergeCell ref="B41:C41"/>
    <mergeCell ref="E36:E38"/>
    <mergeCell ref="B42:C42"/>
    <mergeCell ref="B27:C27"/>
    <mergeCell ref="B28:C28"/>
    <mergeCell ref="B29:C29"/>
    <mergeCell ref="B30:C30"/>
    <mergeCell ref="B36:C38"/>
    <mergeCell ref="B26:C26"/>
    <mergeCell ref="B10:C10"/>
    <mergeCell ref="B13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5"/>
    <mergeCell ref="B9:C9"/>
    <mergeCell ref="B3:C4"/>
    <mergeCell ref="B5:C5"/>
    <mergeCell ref="B6:C6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3"/>
  <sheetViews>
    <sheetView zoomScale="50" zoomScaleNormal="50" workbookViewId="0">
      <selection activeCell="S16" sqref="S16"/>
    </sheetView>
  </sheetViews>
  <sheetFormatPr defaultRowHeight="15" x14ac:dyDescent="0.25"/>
  <cols>
    <col min="1" max="1" width="17.28515625" customWidth="1"/>
    <col min="2" max="2" width="18.85546875" customWidth="1"/>
    <col min="3" max="3" width="38.5703125" customWidth="1"/>
    <col min="4" max="4" width="24.140625" customWidth="1"/>
    <col min="5" max="11" width="15.5703125" customWidth="1"/>
    <col min="12" max="12" width="13.7109375" customWidth="1"/>
    <col min="13" max="13" width="17.140625" customWidth="1"/>
    <col min="14" max="14" width="16.7109375" customWidth="1"/>
    <col min="15" max="15" width="17" customWidth="1"/>
    <col min="16" max="16" width="16.7109375" customWidth="1"/>
  </cols>
  <sheetData>
    <row r="1" spans="1:16" ht="37.5" customHeight="1" x14ac:dyDescent="0.45">
      <c r="A1" s="40" t="s">
        <v>153</v>
      </c>
      <c r="B1" s="41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37.5" customHeight="1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37.5" customHeight="1" x14ac:dyDescent="0.25">
      <c r="A3" s="361" t="s">
        <v>267</v>
      </c>
      <c r="B3" s="349" t="s">
        <v>4</v>
      </c>
      <c r="C3" s="350"/>
      <c r="D3" s="276" t="s">
        <v>5</v>
      </c>
      <c r="E3" s="276" t="s">
        <v>7</v>
      </c>
      <c r="F3" s="276" t="s">
        <v>8</v>
      </c>
      <c r="G3" s="276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37.5" customHeight="1" thickBot="1" x14ac:dyDescent="0.3">
      <c r="A4" s="436"/>
      <c r="B4" s="351"/>
      <c r="C4" s="352"/>
      <c r="D4" s="278" t="s">
        <v>6</v>
      </c>
      <c r="E4" s="278"/>
      <c r="F4" s="278"/>
      <c r="G4" s="278"/>
      <c r="H4" s="49" t="s">
        <v>11</v>
      </c>
      <c r="I4" s="49" t="s">
        <v>13</v>
      </c>
      <c r="J4" s="49" t="s">
        <v>13</v>
      </c>
      <c r="K4" s="49" t="s">
        <v>13</v>
      </c>
      <c r="L4" s="49" t="s">
        <v>13</v>
      </c>
      <c r="M4" s="49" t="s">
        <v>13</v>
      </c>
      <c r="N4" s="49" t="s">
        <v>13</v>
      </c>
      <c r="O4" s="49" t="s">
        <v>13</v>
      </c>
      <c r="P4" s="49" t="s">
        <v>13</v>
      </c>
    </row>
    <row r="5" spans="1:16" ht="72" customHeight="1" thickBot="1" x14ac:dyDescent="0.5">
      <c r="A5" s="278"/>
      <c r="B5" s="347" t="s">
        <v>337</v>
      </c>
      <c r="C5" s="358"/>
      <c r="D5" s="49" t="s">
        <v>64</v>
      </c>
      <c r="E5" s="49">
        <v>9.7550000000000008</v>
      </c>
      <c r="F5" s="49">
        <v>10.75</v>
      </c>
      <c r="G5" s="49">
        <v>11.43</v>
      </c>
      <c r="H5" s="49">
        <v>185.5</v>
      </c>
      <c r="I5" s="49">
        <v>5.5E-2</v>
      </c>
      <c r="J5" s="49">
        <v>6.7000000000000004E-2</v>
      </c>
      <c r="K5" s="49">
        <v>1.4</v>
      </c>
      <c r="L5" s="49">
        <v>25</v>
      </c>
      <c r="M5" s="49">
        <v>53.8</v>
      </c>
      <c r="N5" s="49">
        <v>92.75</v>
      </c>
      <c r="O5" s="49">
        <v>28</v>
      </c>
      <c r="P5" s="49">
        <v>0.85</v>
      </c>
    </row>
    <row r="6" spans="1:16" ht="37.5" customHeight="1" thickBot="1" x14ac:dyDescent="0.5">
      <c r="A6" s="278" t="s">
        <v>70</v>
      </c>
      <c r="B6" s="325" t="s">
        <v>149</v>
      </c>
      <c r="C6" s="326"/>
      <c r="D6" s="49" t="s">
        <v>45</v>
      </c>
      <c r="E6" s="49">
        <v>3.15</v>
      </c>
      <c r="F6" s="49">
        <v>8.25</v>
      </c>
      <c r="G6" s="49">
        <v>21.75</v>
      </c>
      <c r="H6" s="49">
        <v>189</v>
      </c>
      <c r="I6" s="49">
        <v>0.15</v>
      </c>
      <c r="J6" s="49">
        <v>0.1</v>
      </c>
      <c r="K6" s="49">
        <v>5.6</v>
      </c>
      <c r="L6" s="49">
        <v>4</v>
      </c>
      <c r="M6" s="49">
        <v>40</v>
      </c>
      <c r="N6" s="49">
        <v>84</v>
      </c>
      <c r="O6" s="49">
        <v>30</v>
      </c>
      <c r="P6" s="55">
        <v>1</v>
      </c>
    </row>
    <row r="7" spans="1:16" ht="37.5" customHeight="1" thickBot="1" x14ac:dyDescent="0.5">
      <c r="A7" s="278"/>
      <c r="B7" s="347" t="s">
        <v>338</v>
      </c>
      <c r="C7" s="358"/>
      <c r="D7" s="49" t="s">
        <v>50</v>
      </c>
      <c r="E7" s="49">
        <v>0.26</v>
      </c>
      <c r="F7" s="49">
        <v>0.06</v>
      </c>
      <c r="G7" s="49">
        <v>1.06</v>
      </c>
      <c r="H7" s="49">
        <v>6.2</v>
      </c>
      <c r="I7" s="49">
        <v>4.0000000000000001E-3</v>
      </c>
      <c r="J7" s="49">
        <v>4.0000000000000001E-3</v>
      </c>
      <c r="K7" s="49">
        <v>1</v>
      </c>
      <c r="L7" s="49">
        <v>1</v>
      </c>
      <c r="M7" s="49">
        <v>0.6</v>
      </c>
      <c r="N7" s="49">
        <v>0.6</v>
      </c>
      <c r="O7" s="49">
        <v>2.8</v>
      </c>
      <c r="P7" s="49">
        <v>0.6</v>
      </c>
    </row>
    <row r="8" spans="1:16" ht="37.5" customHeight="1" thickBot="1" x14ac:dyDescent="0.5">
      <c r="A8" s="278" t="s">
        <v>27</v>
      </c>
      <c r="B8" s="347" t="s">
        <v>28</v>
      </c>
      <c r="C8" s="358"/>
      <c r="D8" s="49" t="s">
        <v>162</v>
      </c>
      <c r="E8" s="49">
        <v>0.3</v>
      </c>
      <c r="F8" s="49">
        <v>0</v>
      </c>
      <c r="G8" s="49">
        <v>15.2</v>
      </c>
      <c r="H8" s="49">
        <v>60</v>
      </c>
      <c r="I8" s="49">
        <v>0</v>
      </c>
      <c r="J8" s="49">
        <v>0</v>
      </c>
      <c r="K8" s="49">
        <v>2.2000000000000002</v>
      </c>
      <c r="L8" s="49">
        <v>0</v>
      </c>
      <c r="M8" s="49">
        <v>16</v>
      </c>
      <c r="N8" s="49">
        <v>8</v>
      </c>
      <c r="O8" s="49">
        <v>6</v>
      </c>
      <c r="P8" s="49">
        <v>0.8</v>
      </c>
    </row>
    <row r="9" spans="1:16" ht="37.5" customHeight="1" thickBot="1" x14ac:dyDescent="0.5">
      <c r="A9" s="278"/>
      <c r="B9" s="347" t="s">
        <v>63</v>
      </c>
      <c r="C9" s="348"/>
      <c r="D9" s="49" t="s">
        <v>58</v>
      </c>
      <c r="E9" s="49">
        <v>3.16</v>
      </c>
      <c r="F9" s="49">
        <v>0.4</v>
      </c>
      <c r="G9" s="49">
        <v>19.87</v>
      </c>
      <c r="H9" s="49">
        <v>90.6</v>
      </c>
      <c r="I9" s="49">
        <v>4.3999999999999997E-2</v>
      </c>
      <c r="J9" s="49">
        <v>1.2E-2</v>
      </c>
      <c r="K9" s="49">
        <v>0</v>
      </c>
      <c r="L9" s="49">
        <v>0</v>
      </c>
      <c r="M9" s="49">
        <v>8</v>
      </c>
      <c r="N9" s="49">
        <v>26</v>
      </c>
      <c r="O9" s="49">
        <v>5.6</v>
      </c>
      <c r="P9" s="55">
        <v>0.44</v>
      </c>
    </row>
    <row r="10" spans="1:16" ht="37.5" customHeight="1" thickBot="1" x14ac:dyDescent="0.5">
      <c r="A10" s="278"/>
      <c r="B10" s="347" t="s">
        <v>122</v>
      </c>
      <c r="C10" s="348"/>
      <c r="D10" s="49" t="s">
        <v>53</v>
      </c>
      <c r="E10" s="49">
        <v>0.4</v>
      </c>
      <c r="F10" s="49">
        <v>0.4</v>
      </c>
      <c r="G10" s="49">
        <v>9.8000000000000007</v>
      </c>
      <c r="H10" s="49">
        <v>45</v>
      </c>
      <c r="I10" s="49">
        <v>0.03</v>
      </c>
      <c r="J10" s="49">
        <v>0.02</v>
      </c>
      <c r="K10" s="49">
        <v>10</v>
      </c>
      <c r="L10" s="49">
        <v>0</v>
      </c>
      <c r="M10" s="49">
        <v>16</v>
      </c>
      <c r="N10" s="49">
        <v>11</v>
      </c>
      <c r="O10" s="49">
        <v>9</v>
      </c>
      <c r="P10" s="55">
        <v>2.2000000000000002</v>
      </c>
    </row>
    <row r="11" spans="1:16" ht="37.5" customHeight="1" thickBot="1" x14ac:dyDescent="0.3">
      <c r="A11" s="278"/>
      <c r="B11" s="347"/>
      <c r="C11" s="348"/>
      <c r="D11" s="49"/>
      <c r="E11" s="49">
        <f t="shared" ref="E11:P11" si="0">SUM(E5:E10)</f>
        <v>17.024999999999999</v>
      </c>
      <c r="F11" s="49">
        <f t="shared" si="0"/>
        <v>19.859999999999996</v>
      </c>
      <c r="G11" s="49">
        <f t="shared" si="0"/>
        <v>79.11</v>
      </c>
      <c r="H11" s="49">
        <f t="shared" si="0"/>
        <v>576.29999999999995</v>
      </c>
      <c r="I11" s="49">
        <f t="shared" si="0"/>
        <v>0.28300000000000003</v>
      </c>
      <c r="J11" s="49">
        <f t="shared" si="0"/>
        <v>0.20300000000000001</v>
      </c>
      <c r="K11" s="49">
        <f t="shared" si="0"/>
        <v>20.2</v>
      </c>
      <c r="L11" s="49">
        <f t="shared" si="0"/>
        <v>30</v>
      </c>
      <c r="M11" s="49">
        <f t="shared" si="0"/>
        <v>134.39999999999998</v>
      </c>
      <c r="N11" s="49">
        <f t="shared" si="0"/>
        <v>222.35</v>
      </c>
      <c r="O11" s="49">
        <f t="shared" si="0"/>
        <v>81.399999999999991</v>
      </c>
      <c r="P11" s="49">
        <f t="shared" si="0"/>
        <v>5.8900000000000006</v>
      </c>
    </row>
    <row r="12" spans="1:16" ht="37.5" customHeight="1" thickBot="1" x14ac:dyDescent="0.5">
      <c r="A12" s="40" t="s">
        <v>32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 ht="48" customHeight="1" x14ac:dyDescent="0.25">
      <c r="A13" s="276" t="s">
        <v>33</v>
      </c>
      <c r="B13" s="349" t="s">
        <v>4</v>
      </c>
      <c r="C13" s="350"/>
      <c r="D13" s="43" t="s">
        <v>5</v>
      </c>
      <c r="E13" s="276" t="s">
        <v>7</v>
      </c>
      <c r="F13" s="276" t="s">
        <v>8</v>
      </c>
      <c r="G13" s="276" t="s">
        <v>9</v>
      </c>
      <c r="H13" s="43" t="s">
        <v>10</v>
      </c>
      <c r="I13" s="43" t="s">
        <v>12</v>
      </c>
      <c r="J13" s="43" t="s">
        <v>14</v>
      </c>
      <c r="K13" s="43" t="s">
        <v>15</v>
      </c>
      <c r="L13" s="43" t="s">
        <v>16</v>
      </c>
      <c r="M13" s="43" t="s">
        <v>17</v>
      </c>
      <c r="N13" s="43" t="s">
        <v>18</v>
      </c>
      <c r="O13" s="276" t="s">
        <v>35</v>
      </c>
      <c r="P13" s="43" t="s">
        <v>20</v>
      </c>
    </row>
    <row r="14" spans="1:16" ht="37.5" customHeight="1" thickBot="1" x14ac:dyDescent="0.3">
      <c r="A14" s="278" t="s">
        <v>34</v>
      </c>
      <c r="B14" s="353"/>
      <c r="C14" s="354"/>
      <c r="D14" s="49" t="s">
        <v>6</v>
      </c>
      <c r="E14" s="278"/>
      <c r="F14" s="278"/>
      <c r="G14" s="278"/>
      <c r="H14" s="49" t="s">
        <v>11</v>
      </c>
      <c r="I14" s="49" t="s">
        <v>13</v>
      </c>
      <c r="J14" s="49" t="s">
        <v>13</v>
      </c>
      <c r="K14" s="49" t="s">
        <v>13</v>
      </c>
      <c r="L14" s="49" t="s">
        <v>13</v>
      </c>
      <c r="M14" s="49" t="s">
        <v>13</v>
      </c>
      <c r="N14" s="49" t="s">
        <v>13</v>
      </c>
      <c r="O14" s="278"/>
      <c r="P14" s="49" t="s">
        <v>13</v>
      </c>
    </row>
    <row r="15" spans="1:16" ht="37.5" customHeight="1" thickBot="1" x14ac:dyDescent="0.5">
      <c r="A15" s="278" t="s">
        <v>65</v>
      </c>
      <c r="B15" s="325" t="s">
        <v>66</v>
      </c>
      <c r="C15" s="326"/>
      <c r="D15" s="49" t="s">
        <v>38</v>
      </c>
      <c r="E15" s="49">
        <v>1.02</v>
      </c>
      <c r="F15" s="49">
        <v>1.8</v>
      </c>
      <c r="G15" s="49">
        <v>5.04</v>
      </c>
      <c r="H15" s="49">
        <v>40.200000000000003</v>
      </c>
      <c r="I15" s="49">
        <v>0.03</v>
      </c>
      <c r="J15" s="49">
        <v>0.03</v>
      </c>
      <c r="K15" s="49">
        <v>6.6</v>
      </c>
      <c r="L15" s="49">
        <v>0</v>
      </c>
      <c r="M15" s="49">
        <v>39</v>
      </c>
      <c r="N15" s="49">
        <v>59</v>
      </c>
      <c r="O15" s="49">
        <v>18</v>
      </c>
      <c r="P15" s="55">
        <v>6.6</v>
      </c>
    </row>
    <row r="16" spans="1:16" ht="37.5" customHeight="1" thickBot="1" x14ac:dyDescent="0.5">
      <c r="A16" s="278" t="s">
        <v>154</v>
      </c>
      <c r="B16" s="325" t="s">
        <v>268</v>
      </c>
      <c r="C16" s="326"/>
      <c r="D16" s="49" t="s">
        <v>141</v>
      </c>
      <c r="E16" s="49">
        <v>3.9929999999999999</v>
      </c>
      <c r="F16" s="49">
        <v>4.99</v>
      </c>
      <c r="G16" s="49">
        <v>11.499000000000001</v>
      </c>
      <c r="H16" s="49">
        <v>107.80200000000001</v>
      </c>
      <c r="I16" s="49">
        <v>8.3000000000000004E-2</v>
      </c>
      <c r="J16" s="49">
        <v>7.7799999999999994E-2</v>
      </c>
      <c r="K16" s="49">
        <v>6.548</v>
      </c>
      <c r="L16" s="49">
        <v>1.996</v>
      </c>
      <c r="M16" s="49">
        <v>39.4</v>
      </c>
      <c r="N16" s="49">
        <v>78.88</v>
      </c>
      <c r="O16" s="49">
        <v>25.95</v>
      </c>
      <c r="P16" s="55">
        <v>0.97799999999999998</v>
      </c>
    </row>
    <row r="17" spans="1:18" ht="73.5" customHeight="1" thickBot="1" x14ac:dyDescent="0.5">
      <c r="A17" s="278" t="s">
        <v>155</v>
      </c>
      <c r="B17" s="325" t="s">
        <v>156</v>
      </c>
      <c r="C17" s="326"/>
      <c r="D17" s="49" t="s">
        <v>157</v>
      </c>
      <c r="E17" s="49">
        <v>18.920000000000002</v>
      </c>
      <c r="F17" s="49">
        <v>11.01</v>
      </c>
      <c r="G17" s="49">
        <v>22.95</v>
      </c>
      <c r="H17" s="49">
        <v>280.8</v>
      </c>
      <c r="I17" s="49">
        <v>0.2</v>
      </c>
      <c r="J17" s="49">
        <v>0.23</v>
      </c>
      <c r="K17" s="49">
        <v>9.8800000000000008</v>
      </c>
      <c r="L17" s="49">
        <v>0</v>
      </c>
      <c r="M17" s="49">
        <v>54.6</v>
      </c>
      <c r="N17" s="49">
        <v>184.4</v>
      </c>
      <c r="O17" s="49">
        <v>62.4</v>
      </c>
      <c r="P17" s="55">
        <v>7.5</v>
      </c>
    </row>
    <row r="18" spans="1:18" ht="37.5" customHeight="1" thickBot="1" x14ac:dyDescent="0.5">
      <c r="A18" s="278" t="s">
        <v>158</v>
      </c>
      <c r="B18" s="325" t="s">
        <v>159</v>
      </c>
      <c r="C18" s="326"/>
      <c r="D18" s="49" t="s">
        <v>48</v>
      </c>
      <c r="E18" s="49">
        <v>5.2</v>
      </c>
      <c r="F18" s="49">
        <v>0</v>
      </c>
      <c r="G18" s="49">
        <v>33</v>
      </c>
      <c r="H18" s="49">
        <v>202</v>
      </c>
      <c r="I18" s="49">
        <v>0.06</v>
      </c>
      <c r="J18" s="49">
        <v>0.22</v>
      </c>
      <c r="K18" s="49">
        <v>1.92</v>
      </c>
      <c r="L18" s="49">
        <v>0.03</v>
      </c>
      <c r="M18" s="49">
        <v>18</v>
      </c>
      <c r="N18" s="49">
        <v>18</v>
      </c>
      <c r="O18" s="49">
        <v>12</v>
      </c>
      <c r="P18" s="55">
        <v>0.8</v>
      </c>
    </row>
    <row r="19" spans="1:18" ht="37.5" customHeight="1" thickBot="1" x14ac:dyDescent="0.3">
      <c r="A19" s="278"/>
      <c r="B19" s="325" t="s">
        <v>29</v>
      </c>
      <c r="C19" s="326"/>
      <c r="D19" s="49" t="s">
        <v>26</v>
      </c>
      <c r="E19" s="49">
        <v>2.39</v>
      </c>
      <c r="F19" s="49">
        <v>0.3</v>
      </c>
      <c r="G19" s="49">
        <v>14.9</v>
      </c>
      <c r="H19" s="49">
        <v>68</v>
      </c>
      <c r="I19" s="49">
        <v>3.3000000000000002E-2</v>
      </c>
      <c r="J19" s="49">
        <v>8.9999999999999993E-3</v>
      </c>
      <c r="K19" s="49">
        <v>0</v>
      </c>
      <c r="L19" s="49">
        <v>0</v>
      </c>
      <c r="M19" s="49">
        <v>6</v>
      </c>
      <c r="N19" s="49">
        <v>19.5</v>
      </c>
      <c r="O19" s="49">
        <v>4.2</v>
      </c>
      <c r="P19" s="49">
        <v>0.33</v>
      </c>
    </row>
    <row r="20" spans="1:18" ht="37.5" customHeight="1" thickBot="1" x14ac:dyDescent="0.3">
      <c r="A20" s="278"/>
      <c r="B20" s="325" t="s">
        <v>49</v>
      </c>
      <c r="C20" s="326"/>
      <c r="D20" s="49" t="s">
        <v>50</v>
      </c>
      <c r="E20" s="49">
        <v>1.4</v>
      </c>
      <c r="F20" s="49">
        <v>0.2</v>
      </c>
      <c r="G20" s="49">
        <v>8.1</v>
      </c>
      <c r="H20" s="49">
        <v>38</v>
      </c>
      <c r="I20" s="49">
        <v>3.5999999999999997E-2</v>
      </c>
      <c r="J20" s="49">
        <v>1.6E-2</v>
      </c>
      <c r="K20" s="49">
        <v>0</v>
      </c>
      <c r="L20" s="49">
        <v>0</v>
      </c>
      <c r="M20" s="49">
        <v>9.4</v>
      </c>
      <c r="N20" s="49">
        <v>31.4</v>
      </c>
      <c r="O20" s="49">
        <v>9.8000000000000007</v>
      </c>
      <c r="P20" s="49">
        <v>0.78</v>
      </c>
    </row>
    <row r="21" spans="1:18" ht="37.5" customHeight="1" thickBot="1" x14ac:dyDescent="0.5">
      <c r="A21" s="278"/>
      <c r="B21" s="325"/>
      <c r="C21" s="32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5"/>
    </row>
    <row r="22" spans="1:18" ht="37.5" customHeight="1" thickBot="1" x14ac:dyDescent="0.5">
      <c r="A22" s="278"/>
      <c r="B22" s="325"/>
      <c r="C22" s="326"/>
      <c r="D22" s="49"/>
      <c r="E22" s="49">
        <f t="shared" ref="E22:P22" si="1">SUM(E15:E21)</f>
        <v>32.923000000000002</v>
      </c>
      <c r="F22" s="49">
        <f t="shared" si="1"/>
        <v>18.3</v>
      </c>
      <c r="G22" s="49">
        <f t="shared" si="1"/>
        <v>95.489000000000004</v>
      </c>
      <c r="H22" s="49">
        <f t="shared" si="1"/>
        <v>736.80200000000002</v>
      </c>
      <c r="I22" s="49">
        <f t="shared" si="1"/>
        <v>0.442</v>
      </c>
      <c r="J22" s="49">
        <f t="shared" si="1"/>
        <v>0.58279999999999998</v>
      </c>
      <c r="K22" s="49">
        <f t="shared" si="1"/>
        <v>24.948</v>
      </c>
      <c r="L22" s="49">
        <f t="shared" si="1"/>
        <v>2.0259999999999998</v>
      </c>
      <c r="M22" s="49">
        <f t="shared" si="1"/>
        <v>166.4</v>
      </c>
      <c r="N22" s="49">
        <f t="shared" si="1"/>
        <v>391.17999999999995</v>
      </c>
      <c r="O22" s="49">
        <f t="shared" si="1"/>
        <v>132.35</v>
      </c>
      <c r="P22" s="55">
        <f t="shared" si="1"/>
        <v>16.988</v>
      </c>
    </row>
    <row r="23" spans="1:18" ht="37.5" customHeight="1" thickBot="1" x14ac:dyDescent="0.5">
      <c r="A23" s="40" t="s">
        <v>51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8" ht="37.5" customHeight="1" x14ac:dyDescent="0.25">
      <c r="A24" s="276" t="s">
        <v>33</v>
      </c>
      <c r="B24" s="349" t="s">
        <v>4</v>
      </c>
      <c r="C24" s="350"/>
      <c r="D24" s="43" t="s">
        <v>5</v>
      </c>
      <c r="E24" s="276" t="s">
        <v>7</v>
      </c>
      <c r="F24" s="276" t="s">
        <v>8</v>
      </c>
      <c r="G24" s="276" t="s">
        <v>9</v>
      </c>
      <c r="H24" s="43" t="s">
        <v>10</v>
      </c>
      <c r="I24" s="43" t="s">
        <v>12</v>
      </c>
      <c r="J24" s="43" t="s">
        <v>14</v>
      </c>
      <c r="K24" s="43" t="s">
        <v>15</v>
      </c>
      <c r="L24" s="43" t="s">
        <v>16</v>
      </c>
      <c r="M24" s="43" t="s">
        <v>17</v>
      </c>
      <c r="N24" s="43" t="s">
        <v>18</v>
      </c>
      <c r="O24" s="51" t="s">
        <v>19</v>
      </c>
      <c r="P24" s="276" t="s">
        <v>20</v>
      </c>
    </row>
    <row r="25" spans="1:18" ht="37.5" customHeight="1" thickBot="1" x14ac:dyDescent="0.3">
      <c r="A25" s="278" t="s">
        <v>34</v>
      </c>
      <c r="B25" s="353"/>
      <c r="C25" s="354"/>
      <c r="D25" s="49" t="s">
        <v>6</v>
      </c>
      <c r="E25" s="278"/>
      <c r="F25" s="278"/>
      <c r="G25" s="278"/>
      <c r="H25" s="49" t="s">
        <v>11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278" t="s">
        <v>13</v>
      </c>
      <c r="P25" s="278" t="s">
        <v>13</v>
      </c>
    </row>
    <row r="26" spans="1:18" ht="37.5" customHeight="1" thickBot="1" x14ac:dyDescent="0.5">
      <c r="A26" s="278"/>
      <c r="B26" s="325" t="s">
        <v>315</v>
      </c>
      <c r="C26" s="326"/>
      <c r="D26" s="49" t="s">
        <v>53</v>
      </c>
      <c r="E26" s="49">
        <v>6.89</v>
      </c>
      <c r="F26" s="49">
        <v>14.5</v>
      </c>
      <c r="G26" s="49">
        <v>47.2</v>
      </c>
      <c r="H26" s="49">
        <v>344</v>
      </c>
      <c r="I26" s="49">
        <v>0.05</v>
      </c>
      <c r="J26" s="49">
        <v>0.2</v>
      </c>
      <c r="K26" s="49">
        <v>7.0000000000000007E-2</v>
      </c>
      <c r="L26" s="49">
        <v>0.09</v>
      </c>
      <c r="M26" s="49">
        <v>60.9</v>
      </c>
      <c r="N26" s="49">
        <v>101.9</v>
      </c>
      <c r="O26" s="53">
        <v>11.6</v>
      </c>
      <c r="P26" s="54">
        <v>0.8</v>
      </c>
    </row>
    <row r="27" spans="1:18" ht="37.5" customHeight="1" thickBot="1" x14ac:dyDescent="0.5">
      <c r="A27" s="52" t="s">
        <v>98</v>
      </c>
      <c r="B27" s="325" t="s">
        <v>121</v>
      </c>
      <c r="C27" s="326"/>
      <c r="D27" s="130" t="s">
        <v>48</v>
      </c>
      <c r="E27" s="131">
        <v>0.2</v>
      </c>
      <c r="F27" s="131">
        <v>0</v>
      </c>
      <c r="G27" s="131">
        <v>15</v>
      </c>
      <c r="H27" s="131">
        <v>58</v>
      </c>
      <c r="I27" s="131">
        <v>0</v>
      </c>
      <c r="J27" s="131">
        <v>0</v>
      </c>
      <c r="K27" s="131">
        <v>0</v>
      </c>
      <c r="L27" s="131">
        <v>0</v>
      </c>
      <c r="M27" s="131">
        <v>12</v>
      </c>
      <c r="N27" s="131">
        <v>8</v>
      </c>
      <c r="O27" s="131">
        <v>6</v>
      </c>
      <c r="P27" s="132">
        <v>0.8</v>
      </c>
    </row>
    <row r="28" spans="1:18" ht="37.5" customHeight="1" thickBot="1" x14ac:dyDescent="0.5">
      <c r="A28" s="278"/>
      <c r="B28" s="343"/>
      <c r="C28" s="344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3"/>
      <c r="P28" s="55"/>
    </row>
    <row r="29" spans="1:18" ht="37.5" customHeight="1" thickBot="1" x14ac:dyDescent="0.5">
      <c r="A29" s="278"/>
      <c r="B29" s="343"/>
      <c r="C29" s="344"/>
      <c r="D29" s="49"/>
      <c r="E29" s="49">
        <f t="shared" ref="E29:P29" si="2">SUM(E26:E28)</f>
        <v>7.09</v>
      </c>
      <c r="F29" s="49">
        <f t="shared" si="2"/>
        <v>14.5</v>
      </c>
      <c r="G29" s="49">
        <f t="shared" si="2"/>
        <v>62.2</v>
      </c>
      <c r="H29" s="49">
        <f t="shared" si="2"/>
        <v>402</v>
      </c>
      <c r="I29" s="49">
        <f t="shared" si="2"/>
        <v>0.05</v>
      </c>
      <c r="J29" s="49">
        <f t="shared" si="2"/>
        <v>0.2</v>
      </c>
      <c r="K29" s="49">
        <f t="shared" si="2"/>
        <v>7.0000000000000007E-2</v>
      </c>
      <c r="L29" s="49">
        <f t="shared" si="2"/>
        <v>0.09</v>
      </c>
      <c r="M29" s="49">
        <f t="shared" si="2"/>
        <v>72.900000000000006</v>
      </c>
      <c r="N29" s="49">
        <f t="shared" si="2"/>
        <v>109.9</v>
      </c>
      <c r="O29" s="53">
        <f t="shared" si="2"/>
        <v>17.600000000000001</v>
      </c>
      <c r="P29" s="55">
        <f t="shared" si="2"/>
        <v>1.6</v>
      </c>
    </row>
    <row r="30" spans="1:18" ht="28.5" x14ac:dyDescent="0.4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ht="28.5" x14ac:dyDescent="0.4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R31" s="14"/>
    </row>
    <row r="32" spans="1:18" ht="28.5" x14ac:dyDescent="0.4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8" ht="28.5" x14ac:dyDescent="0.45">
      <c r="A33" s="40" t="s">
        <v>153</v>
      </c>
      <c r="B33" s="41" t="s">
        <v>303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8" ht="27.75" customHeight="1" thickBot="1" x14ac:dyDescent="0.5">
      <c r="A34" s="40" t="s">
        <v>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8" ht="57" x14ac:dyDescent="0.25">
      <c r="A35" s="276" t="s">
        <v>2</v>
      </c>
      <c r="B35" s="349" t="s">
        <v>4</v>
      </c>
      <c r="C35" s="350"/>
      <c r="D35" s="43" t="s">
        <v>5</v>
      </c>
      <c r="E35" s="355" t="s">
        <v>7</v>
      </c>
      <c r="F35" s="355" t="s">
        <v>8</v>
      </c>
      <c r="G35" s="355" t="s">
        <v>9</v>
      </c>
      <c r="H35" s="43" t="s">
        <v>10</v>
      </c>
      <c r="I35" s="43" t="s">
        <v>12</v>
      </c>
      <c r="J35" s="43" t="s">
        <v>14</v>
      </c>
      <c r="K35" s="43" t="s">
        <v>15</v>
      </c>
      <c r="L35" s="43" t="s">
        <v>16</v>
      </c>
      <c r="M35" s="43" t="s">
        <v>17</v>
      </c>
      <c r="N35" s="43" t="s">
        <v>18</v>
      </c>
      <c r="O35" s="43" t="s">
        <v>19</v>
      </c>
      <c r="P35" s="43" t="s">
        <v>20</v>
      </c>
    </row>
    <row r="36" spans="1:18" ht="28.5" x14ac:dyDescent="0.25">
      <c r="A36" s="277" t="s">
        <v>3</v>
      </c>
      <c r="B36" s="351"/>
      <c r="C36" s="352"/>
      <c r="D36" s="46" t="s">
        <v>6</v>
      </c>
      <c r="E36" s="356"/>
      <c r="F36" s="356"/>
      <c r="G36" s="356"/>
      <c r="H36" s="46" t="s">
        <v>11</v>
      </c>
      <c r="I36" s="46" t="s">
        <v>13</v>
      </c>
      <c r="J36" s="46" t="s">
        <v>13</v>
      </c>
      <c r="K36" s="46" t="s">
        <v>13</v>
      </c>
      <c r="L36" s="46" t="s">
        <v>13</v>
      </c>
      <c r="M36" s="46" t="s">
        <v>13</v>
      </c>
      <c r="N36" s="46" t="s">
        <v>13</v>
      </c>
      <c r="O36" s="46" t="s">
        <v>13</v>
      </c>
      <c r="P36" s="46" t="s">
        <v>13</v>
      </c>
    </row>
    <row r="37" spans="1:18" ht="15.75" customHeight="1" thickBot="1" x14ac:dyDescent="0.3">
      <c r="A37" s="278"/>
      <c r="B37" s="353"/>
      <c r="C37" s="354"/>
      <c r="D37" s="148"/>
      <c r="E37" s="357"/>
      <c r="F37" s="357"/>
      <c r="G37" s="357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8" ht="73.5" customHeight="1" thickBot="1" x14ac:dyDescent="0.5">
      <c r="A38" s="278"/>
      <c r="B38" s="347" t="s">
        <v>337</v>
      </c>
      <c r="C38" s="358"/>
      <c r="D38" s="49" t="s">
        <v>55</v>
      </c>
      <c r="E38" s="49">
        <v>12.97</v>
      </c>
      <c r="F38" s="49">
        <v>8.7799999999999994</v>
      </c>
      <c r="G38" s="49">
        <v>15.16</v>
      </c>
      <c r="H38" s="49">
        <v>241.15</v>
      </c>
      <c r="I38" s="49">
        <v>7.2999999999999995E-2</v>
      </c>
      <c r="J38" s="49">
        <v>7.2999999999999995E-2</v>
      </c>
      <c r="K38" s="49">
        <v>1.86</v>
      </c>
      <c r="L38" s="49">
        <v>19.95</v>
      </c>
      <c r="M38" s="49">
        <v>71.150000000000006</v>
      </c>
      <c r="N38" s="49">
        <v>122.36</v>
      </c>
      <c r="O38" s="49">
        <v>37.24</v>
      </c>
      <c r="P38" s="49">
        <v>1.1299999999999999</v>
      </c>
    </row>
    <row r="39" spans="1:18" ht="49.5" customHeight="1" thickBot="1" x14ac:dyDescent="0.5">
      <c r="A39" s="278" t="s">
        <v>70</v>
      </c>
      <c r="B39" s="325" t="s">
        <v>149</v>
      </c>
      <c r="C39" s="326"/>
      <c r="D39" s="49" t="s">
        <v>57</v>
      </c>
      <c r="E39" s="49">
        <v>3.78</v>
      </c>
      <c r="F39" s="49">
        <v>9.9</v>
      </c>
      <c r="G39" s="49">
        <v>26.1</v>
      </c>
      <c r="H39" s="49">
        <v>226.8</v>
      </c>
      <c r="I39" s="49">
        <v>0.12</v>
      </c>
      <c r="J39" s="49">
        <v>8.4000000000000005E-2</v>
      </c>
      <c r="K39" s="49">
        <v>4.4400000000000004</v>
      </c>
      <c r="L39" s="49">
        <v>3.6</v>
      </c>
      <c r="M39" s="49">
        <v>35.1</v>
      </c>
      <c r="N39" s="49">
        <v>67.2</v>
      </c>
      <c r="O39" s="49">
        <v>24</v>
      </c>
      <c r="P39" s="55">
        <v>0.84</v>
      </c>
    </row>
    <row r="40" spans="1:18" ht="49.5" customHeight="1" thickBot="1" x14ac:dyDescent="0.5">
      <c r="A40" s="278"/>
      <c r="B40" s="347" t="s">
        <v>338</v>
      </c>
      <c r="C40" s="358"/>
      <c r="D40" s="49" t="s">
        <v>58</v>
      </c>
      <c r="E40" s="49">
        <v>0.52</v>
      </c>
      <c r="F40" s="49">
        <v>1.2E-2</v>
      </c>
      <c r="G40" s="49">
        <v>1.1200000000000001</v>
      </c>
      <c r="H40" s="49">
        <v>12.4</v>
      </c>
      <c r="I40" s="49">
        <v>8.0000000000000002E-3</v>
      </c>
      <c r="J40" s="49">
        <v>8.0000000000000004E-4</v>
      </c>
      <c r="K40" s="49">
        <v>2</v>
      </c>
      <c r="L40" s="49">
        <v>2</v>
      </c>
      <c r="M40" s="49">
        <v>1.2</v>
      </c>
      <c r="N40" s="49">
        <v>1.2</v>
      </c>
      <c r="O40" s="49">
        <v>5.6</v>
      </c>
      <c r="P40" s="49">
        <v>1.2</v>
      </c>
    </row>
    <row r="41" spans="1:18" ht="49.5" customHeight="1" thickBot="1" x14ac:dyDescent="0.5">
      <c r="A41" s="278" t="s">
        <v>27</v>
      </c>
      <c r="B41" s="347" t="s">
        <v>28</v>
      </c>
      <c r="C41" s="358"/>
      <c r="D41" s="49" t="s">
        <v>162</v>
      </c>
      <c r="E41" s="49">
        <v>0.3</v>
      </c>
      <c r="F41" s="49">
        <v>0</v>
      </c>
      <c r="G41" s="49">
        <v>15.2</v>
      </c>
      <c r="H41" s="49">
        <v>60</v>
      </c>
      <c r="I41" s="49">
        <v>0</v>
      </c>
      <c r="J41" s="49">
        <v>0</v>
      </c>
      <c r="K41" s="49">
        <v>2.2000000000000002</v>
      </c>
      <c r="L41" s="49">
        <v>0</v>
      </c>
      <c r="M41" s="49">
        <v>16</v>
      </c>
      <c r="N41" s="49">
        <v>8</v>
      </c>
      <c r="O41" s="49">
        <v>6</v>
      </c>
      <c r="P41" s="49">
        <v>0.8</v>
      </c>
    </row>
    <row r="42" spans="1:18" ht="49.5" customHeight="1" thickBot="1" x14ac:dyDescent="0.3">
      <c r="A42" s="278"/>
      <c r="B42" s="347" t="s">
        <v>63</v>
      </c>
      <c r="C42" s="348"/>
      <c r="D42" s="49" t="s">
        <v>30</v>
      </c>
      <c r="E42" s="49">
        <v>3.95</v>
      </c>
      <c r="F42" s="49">
        <v>1.65</v>
      </c>
      <c r="G42" s="49">
        <v>29.9</v>
      </c>
      <c r="H42" s="49">
        <v>144.80000000000001</v>
      </c>
      <c r="I42" s="49">
        <v>3.5200000000000002E-2</v>
      </c>
      <c r="J42" s="49">
        <v>1.4999999999999999E-2</v>
      </c>
      <c r="K42" s="49">
        <v>0</v>
      </c>
      <c r="L42" s="49">
        <v>0</v>
      </c>
      <c r="M42" s="49">
        <v>10</v>
      </c>
      <c r="N42" s="49">
        <v>32.5</v>
      </c>
      <c r="O42" s="49">
        <v>7</v>
      </c>
      <c r="P42" s="49">
        <v>0.55000000000000004</v>
      </c>
    </row>
    <row r="43" spans="1:18" ht="49.5" customHeight="1" thickBot="1" x14ac:dyDescent="0.5">
      <c r="A43" s="278"/>
      <c r="B43" s="347" t="s">
        <v>122</v>
      </c>
      <c r="C43" s="348"/>
      <c r="D43" s="49" t="s">
        <v>53</v>
      </c>
      <c r="E43" s="49">
        <v>0.4</v>
      </c>
      <c r="F43" s="49">
        <v>0.4</v>
      </c>
      <c r="G43" s="49">
        <v>9.8000000000000007</v>
      </c>
      <c r="H43" s="49">
        <v>45</v>
      </c>
      <c r="I43" s="49">
        <v>0.03</v>
      </c>
      <c r="J43" s="49">
        <v>0.02</v>
      </c>
      <c r="K43" s="49">
        <v>10</v>
      </c>
      <c r="L43" s="49">
        <v>0</v>
      </c>
      <c r="M43" s="49">
        <v>16</v>
      </c>
      <c r="N43" s="49">
        <v>11</v>
      </c>
      <c r="O43" s="49">
        <v>9</v>
      </c>
      <c r="P43" s="55">
        <v>2.2000000000000002</v>
      </c>
    </row>
    <row r="44" spans="1:18" ht="49.5" customHeight="1" thickBot="1" x14ac:dyDescent="0.3">
      <c r="A44" s="278"/>
      <c r="B44" s="347"/>
      <c r="C44" s="348"/>
      <c r="D44" s="49"/>
      <c r="E44" s="49">
        <f t="shared" ref="E44:P44" si="3">SUM(E38:E43)</f>
        <v>21.919999999999998</v>
      </c>
      <c r="F44" s="49">
        <f t="shared" si="3"/>
        <v>20.741999999999997</v>
      </c>
      <c r="G44" s="49">
        <f t="shared" si="3"/>
        <v>97.279999999999987</v>
      </c>
      <c r="H44" s="49">
        <f t="shared" si="3"/>
        <v>730.15000000000009</v>
      </c>
      <c r="I44" s="49">
        <f t="shared" si="3"/>
        <v>0.26619999999999999</v>
      </c>
      <c r="J44" s="49">
        <f t="shared" si="3"/>
        <v>0.1928</v>
      </c>
      <c r="K44" s="49">
        <f t="shared" si="3"/>
        <v>20.5</v>
      </c>
      <c r="L44" s="49">
        <f t="shared" si="3"/>
        <v>25.55</v>
      </c>
      <c r="M44" s="49">
        <f t="shared" si="3"/>
        <v>149.44999999999999</v>
      </c>
      <c r="N44" s="49">
        <f t="shared" si="3"/>
        <v>242.26</v>
      </c>
      <c r="O44" s="49">
        <f t="shared" si="3"/>
        <v>88.84</v>
      </c>
      <c r="P44" s="49">
        <f t="shared" si="3"/>
        <v>6.72</v>
      </c>
      <c r="R44" s="8"/>
    </row>
    <row r="45" spans="1:18" ht="30" customHeight="1" thickBot="1" x14ac:dyDescent="0.5">
      <c r="A45" s="40" t="s">
        <v>32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8" ht="57" x14ac:dyDescent="0.25">
      <c r="A46" s="276" t="s">
        <v>33</v>
      </c>
      <c r="B46" s="349" t="s">
        <v>4</v>
      </c>
      <c r="C46" s="350"/>
      <c r="D46" s="43" t="s">
        <v>5</v>
      </c>
      <c r="E46" s="276" t="s">
        <v>7</v>
      </c>
      <c r="F46" s="276" t="s">
        <v>8</v>
      </c>
      <c r="G46" s="276" t="s">
        <v>9</v>
      </c>
      <c r="H46" s="43" t="s">
        <v>10</v>
      </c>
      <c r="I46" s="43" t="s">
        <v>12</v>
      </c>
      <c r="J46" s="43" t="s">
        <v>14</v>
      </c>
      <c r="K46" s="43" t="s">
        <v>15</v>
      </c>
      <c r="L46" s="43" t="s">
        <v>16</v>
      </c>
      <c r="M46" s="43" t="s">
        <v>17</v>
      </c>
      <c r="N46" s="43" t="s">
        <v>18</v>
      </c>
      <c r="O46" s="276" t="s">
        <v>35</v>
      </c>
      <c r="P46" s="43" t="s">
        <v>20</v>
      </c>
    </row>
    <row r="47" spans="1:18" ht="29.25" thickBot="1" x14ac:dyDescent="0.3">
      <c r="A47" s="278" t="s">
        <v>34</v>
      </c>
      <c r="B47" s="353"/>
      <c r="C47" s="354"/>
      <c r="D47" s="49" t="s">
        <v>6</v>
      </c>
      <c r="E47" s="278"/>
      <c r="F47" s="278"/>
      <c r="G47" s="278"/>
      <c r="H47" s="49" t="s">
        <v>11</v>
      </c>
      <c r="I47" s="49" t="s">
        <v>13</v>
      </c>
      <c r="J47" s="49" t="s">
        <v>13</v>
      </c>
      <c r="K47" s="49" t="s">
        <v>13</v>
      </c>
      <c r="L47" s="49" t="s">
        <v>13</v>
      </c>
      <c r="M47" s="49" t="s">
        <v>13</v>
      </c>
      <c r="N47" s="49" t="s">
        <v>13</v>
      </c>
      <c r="O47" s="278"/>
      <c r="P47" s="49" t="s">
        <v>13</v>
      </c>
    </row>
    <row r="48" spans="1:18" ht="65.25" customHeight="1" thickBot="1" x14ac:dyDescent="0.3">
      <c r="A48" s="278" t="s">
        <v>65</v>
      </c>
      <c r="B48" s="325" t="s">
        <v>66</v>
      </c>
      <c r="C48" s="326"/>
      <c r="D48" s="49" t="s">
        <v>53</v>
      </c>
      <c r="E48" s="49">
        <v>1.69</v>
      </c>
      <c r="F48" s="49">
        <v>2.99</v>
      </c>
      <c r="G48" s="49">
        <v>8.36</v>
      </c>
      <c r="H48" s="49">
        <v>66.73</v>
      </c>
      <c r="I48" s="49">
        <v>4.9799999999999997E-2</v>
      </c>
      <c r="J48" s="49">
        <v>4.9799999999999997E-2</v>
      </c>
      <c r="K48" s="49">
        <v>10.956</v>
      </c>
      <c r="L48" s="49">
        <v>0</v>
      </c>
      <c r="M48" s="49">
        <v>64.739999999999995</v>
      </c>
      <c r="N48" s="49">
        <v>97.94</v>
      </c>
      <c r="O48" s="49">
        <v>29.88</v>
      </c>
      <c r="P48" s="157">
        <v>10.956</v>
      </c>
    </row>
    <row r="49" spans="1:16" ht="65.25" customHeight="1" thickBot="1" x14ac:dyDescent="0.3">
      <c r="A49" s="278" t="s">
        <v>154</v>
      </c>
      <c r="B49" s="325" t="s">
        <v>268</v>
      </c>
      <c r="C49" s="326"/>
      <c r="D49" s="49" t="s">
        <v>142</v>
      </c>
      <c r="E49" s="49">
        <v>5</v>
      </c>
      <c r="F49" s="49">
        <v>6.25</v>
      </c>
      <c r="G49" s="49">
        <v>14.4</v>
      </c>
      <c r="H49" s="49">
        <v>135</v>
      </c>
      <c r="I49" s="49">
        <v>0.105</v>
      </c>
      <c r="J49" s="49">
        <v>9.7500000000000003E-2</v>
      </c>
      <c r="K49" s="49">
        <v>8.1999999999999993</v>
      </c>
      <c r="L49" s="49">
        <v>2.5</v>
      </c>
      <c r="M49" s="49">
        <v>49.34</v>
      </c>
      <c r="N49" s="49">
        <v>98.8</v>
      </c>
      <c r="O49" s="49">
        <v>32.5</v>
      </c>
      <c r="P49" s="157">
        <v>1.2250000000000001</v>
      </c>
    </row>
    <row r="50" spans="1:16" ht="65.25" customHeight="1" thickBot="1" x14ac:dyDescent="0.3">
      <c r="A50" s="278" t="s">
        <v>155</v>
      </c>
      <c r="B50" s="325" t="s">
        <v>156</v>
      </c>
      <c r="C50" s="326"/>
      <c r="D50" s="49" t="s">
        <v>160</v>
      </c>
      <c r="E50" s="49">
        <v>16.04</v>
      </c>
      <c r="F50" s="49">
        <v>13.7</v>
      </c>
      <c r="G50" s="49">
        <v>30.56</v>
      </c>
      <c r="H50" s="49">
        <v>349.6</v>
      </c>
      <c r="I50" s="49">
        <v>0.26</v>
      </c>
      <c r="J50" s="49">
        <v>0.28999999999999998</v>
      </c>
      <c r="K50" s="49">
        <v>12.3</v>
      </c>
      <c r="L50" s="49">
        <v>0</v>
      </c>
      <c r="M50" s="49">
        <v>67.98</v>
      </c>
      <c r="N50" s="49">
        <v>200.28</v>
      </c>
      <c r="O50" s="49">
        <v>77.680000000000007</v>
      </c>
      <c r="P50" s="157">
        <v>3.88</v>
      </c>
    </row>
    <row r="51" spans="1:16" ht="65.25" customHeight="1" thickBot="1" x14ac:dyDescent="0.3">
      <c r="A51" s="278" t="s">
        <v>158</v>
      </c>
      <c r="B51" s="325" t="s">
        <v>159</v>
      </c>
      <c r="C51" s="326"/>
      <c r="D51" s="49" t="s">
        <v>48</v>
      </c>
      <c r="E51" s="49">
        <v>5.2</v>
      </c>
      <c r="F51" s="49">
        <v>0</v>
      </c>
      <c r="G51" s="49">
        <v>33</v>
      </c>
      <c r="H51" s="49">
        <v>202</v>
      </c>
      <c r="I51" s="49">
        <v>0.06</v>
      </c>
      <c r="J51" s="49">
        <v>0.22</v>
      </c>
      <c r="K51" s="49">
        <v>1.92</v>
      </c>
      <c r="L51" s="49">
        <v>0.03</v>
      </c>
      <c r="M51" s="49">
        <v>18</v>
      </c>
      <c r="N51" s="49">
        <v>18</v>
      </c>
      <c r="O51" s="49">
        <v>12</v>
      </c>
      <c r="P51" s="157">
        <v>0.8</v>
      </c>
    </row>
    <row r="52" spans="1:16" ht="65.25" customHeight="1" thickBot="1" x14ac:dyDescent="0.3">
      <c r="A52" s="278"/>
      <c r="B52" s="325" t="s">
        <v>29</v>
      </c>
      <c r="C52" s="326"/>
      <c r="D52" s="49" t="s">
        <v>58</v>
      </c>
      <c r="E52" s="49">
        <v>3.16</v>
      </c>
      <c r="F52" s="49">
        <v>0.4</v>
      </c>
      <c r="G52" s="49">
        <v>19.87</v>
      </c>
      <c r="H52" s="49">
        <v>90.6</v>
      </c>
      <c r="I52" s="49">
        <v>4.3999999999999997E-2</v>
      </c>
      <c r="J52" s="49">
        <v>1.2E-2</v>
      </c>
      <c r="K52" s="49">
        <v>0</v>
      </c>
      <c r="L52" s="49">
        <v>0</v>
      </c>
      <c r="M52" s="49">
        <v>8</v>
      </c>
      <c r="N52" s="49">
        <v>26</v>
      </c>
      <c r="O52" s="49">
        <v>5.6</v>
      </c>
      <c r="P52" s="157">
        <v>0.44</v>
      </c>
    </row>
    <row r="53" spans="1:16" ht="65.25" customHeight="1" thickBot="1" x14ac:dyDescent="0.3">
      <c r="A53" s="278"/>
      <c r="B53" s="325" t="s">
        <v>49</v>
      </c>
      <c r="C53" s="326"/>
      <c r="D53" s="49" t="s">
        <v>50</v>
      </c>
      <c r="E53" s="49">
        <v>1.4</v>
      </c>
      <c r="F53" s="49">
        <v>0.2</v>
      </c>
      <c r="G53" s="49">
        <v>8.1</v>
      </c>
      <c r="H53" s="49">
        <v>38</v>
      </c>
      <c r="I53" s="49">
        <v>3.5999999999999997E-2</v>
      </c>
      <c r="J53" s="49">
        <v>1.6E-2</v>
      </c>
      <c r="K53" s="49">
        <v>0</v>
      </c>
      <c r="L53" s="49">
        <v>0</v>
      </c>
      <c r="M53" s="49">
        <v>9.4</v>
      </c>
      <c r="N53" s="49">
        <v>31.4</v>
      </c>
      <c r="O53" s="49">
        <v>9.8000000000000007</v>
      </c>
      <c r="P53" s="49">
        <v>0.78</v>
      </c>
    </row>
    <row r="54" spans="1:16" ht="65.25" customHeight="1" thickBot="1" x14ac:dyDescent="0.5">
      <c r="A54" s="278"/>
      <c r="B54" s="325"/>
      <c r="C54" s="326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5"/>
    </row>
    <row r="55" spans="1:16" ht="65.25" customHeight="1" thickBot="1" x14ac:dyDescent="0.3">
      <c r="A55" s="278"/>
      <c r="B55" s="343"/>
      <c r="C55" s="344"/>
      <c r="D55" s="49"/>
      <c r="E55" s="49">
        <f t="shared" ref="E55:P55" si="4">SUM(E48:E54)</f>
        <v>32.489999999999995</v>
      </c>
      <c r="F55" s="49">
        <f t="shared" si="4"/>
        <v>23.539999999999996</v>
      </c>
      <c r="G55" s="49">
        <f t="shared" si="4"/>
        <v>114.28999999999999</v>
      </c>
      <c r="H55" s="49">
        <f t="shared" si="4"/>
        <v>881.93000000000006</v>
      </c>
      <c r="I55" s="49">
        <f t="shared" si="4"/>
        <v>0.55480000000000007</v>
      </c>
      <c r="J55" s="49">
        <f t="shared" si="4"/>
        <v>0.68530000000000002</v>
      </c>
      <c r="K55" s="49">
        <f t="shared" si="4"/>
        <v>33.375999999999998</v>
      </c>
      <c r="L55" s="49">
        <f t="shared" si="4"/>
        <v>2.5299999999999998</v>
      </c>
      <c r="M55" s="49">
        <f t="shared" si="4"/>
        <v>217.46</v>
      </c>
      <c r="N55" s="49">
        <f t="shared" si="4"/>
        <v>472.41999999999996</v>
      </c>
      <c r="O55" s="49">
        <f t="shared" si="4"/>
        <v>167.46</v>
      </c>
      <c r="P55" s="157">
        <f t="shared" si="4"/>
        <v>18.081000000000003</v>
      </c>
    </row>
    <row r="56" spans="1:16" ht="30" customHeight="1" thickBot="1" x14ac:dyDescent="0.3">
      <c r="A56" s="1" t="s">
        <v>51</v>
      </c>
    </row>
    <row r="57" spans="1:16" x14ac:dyDescent="0.25">
      <c r="A57" s="248" t="s">
        <v>33</v>
      </c>
      <c r="B57" s="345" t="s">
        <v>4</v>
      </c>
      <c r="C57" s="3" t="s">
        <v>5</v>
      </c>
      <c r="D57" s="3" t="s">
        <v>5</v>
      </c>
      <c r="E57" s="248" t="s">
        <v>7</v>
      </c>
      <c r="F57" s="248" t="s">
        <v>8</v>
      </c>
      <c r="G57" s="248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248" t="s">
        <v>20</v>
      </c>
    </row>
    <row r="58" spans="1:16" ht="15.75" thickBot="1" x14ac:dyDescent="0.3">
      <c r="A58" s="249" t="s">
        <v>34</v>
      </c>
      <c r="B58" s="346"/>
      <c r="C58" s="6" t="s">
        <v>6</v>
      </c>
      <c r="D58" s="6" t="s">
        <v>6</v>
      </c>
      <c r="E58" s="249"/>
      <c r="F58" s="249"/>
      <c r="G58" s="249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249" t="s">
        <v>13</v>
      </c>
      <c r="P58" s="249" t="s">
        <v>13</v>
      </c>
    </row>
    <row r="59" spans="1:16" ht="15.75" thickBot="1" x14ac:dyDescent="0.3">
      <c r="A59" s="24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24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4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4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6" ht="15.75" thickBot="1" x14ac:dyDescent="0.3">
      <c r="A63" s="24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</sheetData>
  <mergeCells count="44">
    <mergeCell ref="B8:C8"/>
    <mergeCell ref="A3:A4"/>
    <mergeCell ref="B3:C4"/>
    <mergeCell ref="B5:C5"/>
    <mergeCell ref="B6:C6"/>
    <mergeCell ref="B7:C7"/>
    <mergeCell ref="B22:C22"/>
    <mergeCell ref="B9:C9"/>
    <mergeCell ref="B10:C10"/>
    <mergeCell ref="B11:C11"/>
    <mergeCell ref="B13:C14"/>
    <mergeCell ref="B15:C15"/>
    <mergeCell ref="B16:C16"/>
    <mergeCell ref="B17:C17"/>
    <mergeCell ref="B18:C18"/>
    <mergeCell ref="B19:C19"/>
    <mergeCell ref="B20:C20"/>
    <mergeCell ref="B21:C21"/>
    <mergeCell ref="B24:C25"/>
    <mergeCell ref="B26:C26"/>
    <mergeCell ref="B27:C27"/>
    <mergeCell ref="B28:C28"/>
    <mergeCell ref="B29:C29"/>
    <mergeCell ref="B48:C48"/>
    <mergeCell ref="E35:E37"/>
    <mergeCell ref="F35:F37"/>
    <mergeCell ref="G35:G37"/>
    <mergeCell ref="B38:C38"/>
    <mergeCell ref="B39:C39"/>
    <mergeCell ref="B40:C40"/>
    <mergeCell ref="B35:C37"/>
    <mergeCell ref="B41:C41"/>
    <mergeCell ref="B42:C42"/>
    <mergeCell ref="B43:C43"/>
    <mergeCell ref="B44:C44"/>
    <mergeCell ref="B46:C47"/>
    <mergeCell ref="B55:C55"/>
    <mergeCell ref="B57:B58"/>
    <mergeCell ref="B49:C49"/>
    <mergeCell ref="B50:C50"/>
    <mergeCell ref="B51:C51"/>
    <mergeCell ref="B52:C52"/>
    <mergeCell ref="B53:C53"/>
    <mergeCell ref="B54:C54"/>
  </mergeCells>
  <pageMargins left="0.70866141732283472" right="0.70866141732283472" top="0.74803149606299213" bottom="0.74803149606299213" header="0.31496062992125984" footer="0.31496062992125984"/>
  <pageSetup paperSize="9" scale="4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3"/>
    <pageSetUpPr fitToPage="1"/>
  </sheetPr>
  <dimension ref="A1:R63"/>
  <sheetViews>
    <sheetView zoomScale="50" zoomScaleNormal="50" workbookViewId="0">
      <selection activeCell="T45" sqref="T45"/>
    </sheetView>
  </sheetViews>
  <sheetFormatPr defaultRowHeight="15" x14ac:dyDescent="0.25"/>
  <cols>
    <col min="1" max="1" width="16.42578125" customWidth="1"/>
    <col min="2" max="2" width="18.85546875" customWidth="1"/>
    <col min="3" max="3" width="53.85546875" customWidth="1"/>
    <col min="4" max="4" width="22.5703125" customWidth="1"/>
    <col min="5" max="10" width="16.85546875" customWidth="1"/>
    <col min="11" max="11" width="14.5703125" customWidth="1"/>
    <col min="12" max="12" width="16.85546875" customWidth="1"/>
    <col min="13" max="13" width="18" customWidth="1"/>
    <col min="14" max="16" width="16.85546875" customWidth="1"/>
  </cols>
  <sheetData>
    <row r="1" spans="1:16" ht="28.5" x14ac:dyDescent="0.45">
      <c r="A1" s="40" t="s">
        <v>161</v>
      </c>
      <c r="B1" s="41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9.25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58.5" customHeight="1" x14ac:dyDescent="0.25">
      <c r="A3" s="281" t="s">
        <v>2</v>
      </c>
      <c r="B3" s="349" t="s">
        <v>4</v>
      </c>
      <c r="C3" s="350"/>
      <c r="D3" s="43" t="s">
        <v>5</v>
      </c>
      <c r="E3" s="281" t="s">
        <v>7</v>
      </c>
      <c r="F3" s="281" t="s">
        <v>8</v>
      </c>
      <c r="G3" s="281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28.5" customHeight="1" thickBot="1" x14ac:dyDescent="0.3">
      <c r="A4" s="283" t="s">
        <v>3</v>
      </c>
      <c r="B4" s="284"/>
      <c r="C4" s="49"/>
      <c r="D4" s="49" t="s">
        <v>6</v>
      </c>
      <c r="E4" s="283"/>
      <c r="F4" s="283"/>
      <c r="G4" s="283"/>
      <c r="H4" s="49" t="s">
        <v>11</v>
      </c>
      <c r="I4" s="49" t="s">
        <v>13</v>
      </c>
      <c r="J4" s="49" t="s">
        <v>13</v>
      </c>
      <c r="K4" s="49" t="s">
        <v>13</v>
      </c>
      <c r="L4" s="49" t="s">
        <v>13</v>
      </c>
      <c r="M4" s="49" t="s">
        <v>13</v>
      </c>
      <c r="N4" s="49" t="s">
        <v>13</v>
      </c>
      <c r="O4" s="49" t="s">
        <v>13</v>
      </c>
      <c r="P4" s="49" t="s">
        <v>13</v>
      </c>
    </row>
    <row r="5" spans="1:16" ht="35.25" customHeight="1" thickBot="1" x14ac:dyDescent="0.5">
      <c r="A5" s="283" t="s">
        <v>93</v>
      </c>
      <c r="B5" s="439" t="s">
        <v>164</v>
      </c>
      <c r="C5" s="440"/>
      <c r="D5" s="49" t="s">
        <v>165</v>
      </c>
      <c r="E5" s="49">
        <v>11.4</v>
      </c>
      <c r="F5" s="49">
        <v>6.24</v>
      </c>
      <c r="G5" s="49">
        <v>45.24</v>
      </c>
      <c r="H5" s="49">
        <v>291</v>
      </c>
      <c r="I5" s="49">
        <v>0.25</v>
      </c>
      <c r="J5" s="49">
        <v>0.12</v>
      </c>
      <c r="K5" s="49">
        <v>0</v>
      </c>
      <c r="L5" s="49">
        <v>0</v>
      </c>
      <c r="M5" s="49">
        <v>214.2</v>
      </c>
      <c r="N5" s="49">
        <v>279</v>
      </c>
      <c r="O5" s="49">
        <v>152</v>
      </c>
      <c r="P5" s="49">
        <v>5</v>
      </c>
    </row>
    <row r="6" spans="1:16" ht="35.25" customHeight="1" thickBot="1" x14ac:dyDescent="0.5">
      <c r="A6" s="283"/>
      <c r="B6" s="347" t="s">
        <v>166</v>
      </c>
      <c r="C6" s="358"/>
      <c r="D6" s="49" t="s">
        <v>50</v>
      </c>
      <c r="E6" s="49">
        <v>5.3</v>
      </c>
      <c r="F6" s="49">
        <v>5.3</v>
      </c>
      <c r="G6" s="49">
        <v>5.5</v>
      </c>
      <c r="H6" s="49">
        <v>72</v>
      </c>
      <c r="I6" s="49">
        <v>8.0000000000000002E-3</v>
      </c>
      <c r="J6" s="129">
        <v>0.06</v>
      </c>
      <c r="K6" s="49">
        <v>0.14000000000000001</v>
      </c>
      <c r="L6" s="49">
        <v>52</v>
      </c>
      <c r="M6" s="49">
        <v>176</v>
      </c>
      <c r="N6" s="49">
        <v>100</v>
      </c>
      <c r="O6" s="49">
        <v>7</v>
      </c>
      <c r="P6" s="49">
        <v>0.2</v>
      </c>
    </row>
    <row r="7" spans="1:16" ht="35.25" customHeight="1" thickBot="1" x14ac:dyDescent="0.5">
      <c r="A7" s="283"/>
      <c r="B7" s="347" t="s">
        <v>96</v>
      </c>
      <c r="C7" s="358"/>
      <c r="D7" s="49" t="s">
        <v>100</v>
      </c>
      <c r="E7" s="49">
        <v>0.01</v>
      </c>
      <c r="F7" s="49">
        <v>8.3000000000000007</v>
      </c>
      <c r="G7" s="49">
        <v>0.06</v>
      </c>
      <c r="H7" s="49">
        <v>77</v>
      </c>
      <c r="I7" s="49">
        <v>0</v>
      </c>
      <c r="J7" s="49">
        <v>0.01</v>
      </c>
      <c r="K7" s="49">
        <v>0</v>
      </c>
      <c r="L7" s="49">
        <v>40</v>
      </c>
      <c r="M7" s="49">
        <v>2</v>
      </c>
      <c r="N7" s="49">
        <v>3</v>
      </c>
      <c r="O7" s="49">
        <v>0</v>
      </c>
      <c r="P7" s="49">
        <v>0</v>
      </c>
    </row>
    <row r="8" spans="1:16" ht="35.25" customHeight="1" thickBot="1" x14ac:dyDescent="0.5">
      <c r="A8" s="283"/>
      <c r="B8" s="347" t="s">
        <v>63</v>
      </c>
      <c r="C8" s="348"/>
      <c r="D8" s="49" t="s">
        <v>58</v>
      </c>
      <c r="E8" s="49">
        <v>3.16</v>
      </c>
      <c r="F8" s="49">
        <v>0.4</v>
      </c>
      <c r="G8" s="49">
        <v>19.87</v>
      </c>
      <c r="H8" s="49">
        <v>90.6</v>
      </c>
      <c r="I8" s="49">
        <v>4.3999999999999997E-2</v>
      </c>
      <c r="J8" s="49">
        <v>1.2E-2</v>
      </c>
      <c r="K8" s="49">
        <v>0</v>
      </c>
      <c r="L8" s="49">
        <v>0</v>
      </c>
      <c r="M8" s="49">
        <v>8</v>
      </c>
      <c r="N8" s="49">
        <v>26</v>
      </c>
      <c r="O8" s="49">
        <v>5.6</v>
      </c>
      <c r="P8" s="55">
        <v>0.44</v>
      </c>
    </row>
    <row r="9" spans="1:16" ht="35.25" customHeight="1" thickBot="1" x14ac:dyDescent="0.5">
      <c r="A9" s="283" t="s">
        <v>98</v>
      </c>
      <c r="B9" s="325" t="s">
        <v>121</v>
      </c>
      <c r="C9" s="326"/>
      <c r="D9" s="49" t="s">
        <v>48</v>
      </c>
      <c r="E9" s="49">
        <v>0.2</v>
      </c>
      <c r="F9" s="49">
        <v>0</v>
      </c>
      <c r="G9" s="49">
        <v>15</v>
      </c>
      <c r="H9" s="49">
        <v>58</v>
      </c>
      <c r="I9" s="49">
        <v>0</v>
      </c>
      <c r="J9" s="49">
        <v>0</v>
      </c>
      <c r="K9" s="49">
        <v>0</v>
      </c>
      <c r="L9" s="49">
        <v>0</v>
      </c>
      <c r="M9" s="49">
        <v>12</v>
      </c>
      <c r="N9" s="49">
        <v>8</v>
      </c>
      <c r="O9" s="49">
        <v>6</v>
      </c>
      <c r="P9" s="55">
        <v>0.8</v>
      </c>
    </row>
    <row r="10" spans="1:16" ht="35.25" customHeight="1" thickBot="1" x14ac:dyDescent="0.3">
      <c r="A10" s="283"/>
      <c r="B10" s="347"/>
      <c r="C10" s="348"/>
      <c r="D10" s="49"/>
      <c r="E10" s="49">
        <f t="shared" ref="E10:P10" si="0">SUM(E5:E9)</f>
        <v>20.07</v>
      </c>
      <c r="F10" s="49">
        <f t="shared" si="0"/>
        <v>20.239999999999998</v>
      </c>
      <c r="G10" s="49">
        <f t="shared" si="0"/>
        <v>85.67</v>
      </c>
      <c r="H10" s="49">
        <f t="shared" si="0"/>
        <v>588.6</v>
      </c>
      <c r="I10" s="49">
        <f t="shared" si="0"/>
        <v>0.30199999999999999</v>
      </c>
      <c r="J10" s="49">
        <f t="shared" si="0"/>
        <v>0.20200000000000001</v>
      </c>
      <c r="K10" s="49">
        <f t="shared" si="0"/>
        <v>0.14000000000000001</v>
      </c>
      <c r="L10" s="49">
        <f t="shared" si="0"/>
        <v>92</v>
      </c>
      <c r="M10" s="49">
        <f t="shared" si="0"/>
        <v>412.2</v>
      </c>
      <c r="N10" s="49">
        <f t="shared" si="0"/>
        <v>416</v>
      </c>
      <c r="O10" s="49">
        <f t="shared" si="0"/>
        <v>170.6</v>
      </c>
      <c r="P10" s="49">
        <f t="shared" si="0"/>
        <v>6.44</v>
      </c>
    </row>
    <row r="11" spans="1:16" ht="35.25" customHeight="1" thickBot="1" x14ac:dyDescent="0.5">
      <c r="A11" s="40" t="s">
        <v>32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63" customHeight="1" x14ac:dyDescent="0.25">
      <c r="A12" s="281" t="s">
        <v>33</v>
      </c>
      <c r="B12" s="349" t="s">
        <v>4</v>
      </c>
      <c r="C12" s="350"/>
      <c r="D12" s="43" t="s">
        <v>5</v>
      </c>
      <c r="E12" s="281" t="s">
        <v>7</v>
      </c>
      <c r="F12" s="281" t="s">
        <v>8</v>
      </c>
      <c r="G12" s="281" t="s">
        <v>9</v>
      </c>
      <c r="H12" s="43" t="s">
        <v>10</v>
      </c>
      <c r="I12" s="43" t="s">
        <v>12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18</v>
      </c>
      <c r="O12" s="43" t="s">
        <v>19</v>
      </c>
      <c r="P12" s="43" t="s">
        <v>20</v>
      </c>
    </row>
    <row r="13" spans="1:16" ht="35.25" customHeight="1" thickBot="1" x14ac:dyDescent="0.3">
      <c r="A13" s="283" t="s">
        <v>34</v>
      </c>
      <c r="B13" s="353"/>
      <c r="C13" s="354"/>
      <c r="D13" s="49" t="s">
        <v>6</v>
      </c>
      <c r="E13" s="283"/>
      <c r="F13" s="283"/>
      <c r="G13" s="283"/>
      <c r="H13" s="49" t="s">
        <v>11</v>
      </c>
      <c r="I13" s="49" t="s">
        <v>13</v>
      </c>
      <c r="J13" s="49" t="s">
        <v>13</v>
      </c>
      <c r="K13" s="49" t="s">
        <v>13</v>
      </c>
      <c r="L13" s="49" t="s">
        <v>13</v>
      </c>
      <c r="M13" s="49" t="s">
        <v>13</v>
      </c>
      <c r="N13" s="49" t="s">
        <v>13</v>
      </c>
      <c r="O13" s="49" t="s">
        <v>13</v>
      </c>
      <c r="P13" s="49" t="s">
        <v>13</v>
      </c>
    </row>
    <row r="14" spans="1:16" ht="35.25" customHeight="1" thickBot="1" x14ac:dyDescent="0.5">
      <c r="A14" s="283" t="s">
        <v>167</v>
      </c>
      <c r="B14" s="325" t="s">
        <v>168</v>
      </c>
      <c r="C14" s="326"/>
      <c r="D14" s="49" t="s">
        <v>38</v>
      </c>
      <c r="E14" s="49">
        <v>0.78</v>
      </c>
      <c r="F14" s="49">
        <v>2.52</v>
      </c>
      <c r="G14" s="49">
        <v>4.26</v>
      </c>
      <c r="H14" s="49">
        <v>43.8</v>
      </c>
      <c r="I14" s="49">
        <v>4.8000000000000001E-2</v>
      </c>
      <c r="J14" s="49">
        <v>8.4000000000000005E-2</v>
      </c>
      <c r="K14" s="49">
        <v>20.04</v>
      </c>
      <c r="L14" s="49">
        <v>0</v>
      </c>
      <c r="M14" s="49">
        <v>49.2</v>
      </c>
      <c r="N14" s="49">
        <v>46.8</v>
      </c>
      <c r="O14" s="49">
        <v>20.399999999999999</v>
      </c>
      <c r="P14" s="55">
        <v>0.96</v>
      </c>
    </row>
    <row r="15" spans="1:16" ht="35.25" customHeight="1" thickBot="1" x14ac:dyDescent="0.5">
      <c r="A15" s="283" t="s">
        <v>169</v>
      </c>
      <c r="B15" s="325" t="s">
        <v>269</v>
      </c>
      <c r="C15" s="326"/>
      <c r="D15" s="49" t="s">
        <v>40</v>
      </c>
      <c r="E15" s="49">
        <v>4.29</v>
      </c>
      <c r="F15" s="49">
        <v>2.794</v>
      </c>
      <c r="G15" s="49">
        <v>17.088999999999999</v>
      </c>
      <c r="H15" s="49">
        <v>112.574</v>
      </c>
      <c r="I15" s="49">
        <v>0.105</v>
      </c>
      <c r="J15" s="49">
        <v>0.10299999999999999</v>
      </c>
      <c r="K15" s="49">
        <v>5.8310000000000004</v>
      </c>
      <c r="L15" s="49">
        <v>34.42</v>
      </c>
      <c r="M15" s="49">
        <v>30.678000000000001</v>
      </c>
      <c r="N15" s="49">
        <v>81.596000000000004</v>
      </c>
      <c r="O15" s="49">
        <v>25.106000000000002</v>
      </c>
      <c r="P15" s="55">
        <v>1.1950000000000001</v>
      </c>
    </row>
    <row r="16" spans="1:16" ht="35.25" customHeight="1" thickBot="1" x14ac:dyDescent="0.5">
      <c r="A16" s="283" t="s">
        <v>170</v>
      </c>
      <c r="B16" s="325" t="s">
        <v>171</v>
      </c>
      <c r="C16" s="326"/>
      <c r="D16" s="49" t="s">
        <v>174</v>
      </c>
      <c r="E16" s="49">
        <v>20.2</v>
      </c>
      <c r="F16" s="49">
        <v>13.8</v>
      </c>
      <c r="G16" s="49">
        <v>11</v>
      </c>
      <c r="H16" s="49">
        <v>264</v>
      </c>
      <c r="I16" s="49">
        <v>0.1</v>
      </c>
      <c r="J16" s="49">
        <v>0.14000000000000001</v>
      </c>
      <c r="K16" s="49">
        <v>4.74</v>
      </c>
      <c r="L16" s="49">
        <v>1.2999999999999999E-2</v>
      </c>
      <c r="M16" s="49">
        <v>34.15</v>
      </c>
      <c r="N16" s="49">
        <v>192.54</v>
      </c>
      <c r="O16" s="49">
        <v>31.64</v>
      </c>
      <c r="P16" s="55">
        <v>0.92</v>
      </c>
    </row>
    <row r="17" spans="1:18" ht="35.25" customHeight="1" thickBot="1" x14ac:dyDescent="0.5">
      <c r="A17" s="283" t="s">
        <v>173</v>
      </c>
      <c r="B17" s="325" t="s">
        <v>172</v>
      </c>
      <c r="C17" s="326"/>
      <c r="D17" s="49" t="s">
        <v>305</v>
      </c>
      <c r="E17" s="49">
        <v>4.4400000000000004</v>
      </c>
      <c r="F17" s="49">
        <v>5.22</v>
      </c>
      <c r="G17" s="49">
        <v>11.6</v>
      </c>
      <c r="H17" s="49">
        <v>157.5</v>
      </c>
      <c r="I17" s="49">
        <v>9.7500000000000003E-2</v>
      </c>
      <c r="J17" s="49">
        <v>7.4999999999999997E-2</v>
      </c>
      <c r="K17" s="49">
        <v>15.53</v>
      </c>
      <c r="L17" s="49">
        <v>2.25</v>
      </c>
      <c r="M17" s="49">
        <v>63.75</v>
      </c>
      <c r="N17" s="49">
        <v>72</v>
      </c>
      <c r="O17" s="49">
        <v>30</v>
      </c>
      <c r="P17" s="55">
        <v>1.125</v>
      </c>
    </row>
    <row r="18" spans="1:18" ht="35.25" customHeight="1" thickBot="1" x14ac:dyDescent="0.5">
      <c r="A18" s="283" t="s">
        <v>140</v>
      </c>
      <c r="B18" s="347" t="s">
        <v>340</v>
      </c>
      <c r="C18" s="348"/>
      <c r="D18" s="49" t="s">
        <v>48</v>
      </c>
      <c r="E18" s="49">
        <v>0.6</v>
      </c>
      <c r="F18" s="49">
        <v>0</v>
      </c>
      <c r="G18" s="49">
        <v>43.8</v>
      </c>
      <c r="H18" s="49">
        <v>176</v>
      </c>
      <c r="I18" s="49">
        <v>0.02</v>
      </c>
      <c r="J18" s="49">
        <v>0.02</v>
      </c>
      <c r="K18" s="49">
        <v>6</v>
      </c>
      <c r="L18" s="49">
        <v>0</v>
      </c>
      <c r="M18" s="49">
        <v>48</v>
      </c>
      <c r="N18" s="49">
        <v>40</v>
      </c>
      <c r="O18" s="49">
        <v>34</v>
      </c>
      <c r="P18" s="55">
        <v>2.6</v>
      </c>
    </row>
    <row r="19" spans="1:18" ht="35.25" customHeight="1" thickBot="1" x14ac:dyDescent="0.5">
      <c r="A19" s="283"/>
      <c r="B19" s="347" t="s">
        <v>63</v>
      </c>
      <c r="C19" s="348"/>
      <c r="D19" s="49" t="s">
        <v>26</v>
      </c>
      <c r="E19" s="49">
        <v>2.2999999999999998</v>
      </c>
      <c r="F19" s="49">
        <v>0.3</v>
      </c>
      <c r="G19" s="49">
        <v>14.9</v>
      </c>
      <c r="H19" s="49">
        <v>68</v>
      </c>
      <c r="I19" s="49">
        <v>3.3000000000000002E-2</v>
      </c>
      <c r="J19" s="49">
        <v>8.9999999999999993E-3</v>
      </c>
      <c r="K19" s="49">
        <v>0</v>
      </c>
      <c r="L19" s="49">
        <v>0</v>
      </c>
      <c r="M19" s="49">
        <v>6</v>
      </c>
      <c r="N19" s="49">
        <v>19.5</v>
      </c>
      <c r="O19" s="49">
        <v>4.2</v>
      </c>
      <c r="P19" s="55">
        <v>0.33</v>
      </c>
    </row>
    <row r="20" spans="1:18" ht="35.25" customHeight="1" thickBot="1" x14ac:dyDescent="0.5">
      <c r="A20" s="283"/>
      <c r="B20" s="325" t="s">
        <v>73</v>
      </c>
      <c r="C20" s="326"/>
      <c r="D20" s="49" t="s">
        <v>50</v>
      </c>
      <c r="E20" s="49">
        <v>1.4</v>
      </c>
      <c r="F20" s="49">
        <v>0.2</v>
      </c>
      <c r="G20" s="49">
        <v>8.1</v>
      </c>
      <c r="H20" s="49">
        <v>38</v>
      </c>
      <c r="I20" s="49">
        <v>3.5999999999999997E-2</v>
      </c>
      <c r="J20" s="49">
        <v>1.6E-2</v>
      </c>
      <c r="K20" s="49">
        <v>0</v>
      </c>
      <c r="L20" s="49">
        <v>0</v>
      </c>
      <c r="M20" s="49">
        <v>9.4</v>
      </c>
      <c r="N20" s="49">
        <v>31.4</v>
      </c>
      <c r="O20" s="49">
        <v>9.8000000000000007</v>
      </c>
      <c r="P20" s="55">
        <v>0.78</v>
      </c>
    </row>
    <row r="21" spans="1:18" ht="35.25" customHeight="1" thickBot="1" x14ac:dyDescent="0.5">
      <c r="A21" s="283"/>
      <c r="B21" s="325" t="s">
        <v>331</v>
      </c>
      <c r="C21" s="326"/>
      <c r="D21" s="49" t="s">
        <v>53</v>
      </c>
      <c r="E21" s="49">
        <v>0.6</v>
      </c>
      <c r="F21" s="49">
        <v>0</v>
      </c>
      <c r="G21" s="49">
        <v>16</v>
      </c>
      <c r="H21" s="49">
        <v>63</v>
      </c>
      <c r="I21" s="49">
        <v>2.5000000000000001E-2</v>
      </c>
      <c r="J21" s="49">
        <v>2.5000000000000001E-2</v>
      </c>
      <c r="K21" s="49">
        <v>0.1</v>
      </c>
      <c r="L21" s="49">
        <v>0</v>
      </c>
      <c r="M21" s="49">
        <v>18.239999999999998</v>
      </c>
      <c r="N21" s="49">
        <v>16</v>
      </c>
      <c r="O21" s="49">
        <v>12</v>
      </c>
      <c r="P21" s="55">
        <v>2.2999999999999998</v>
      </c>
    </row>
    <row r="22" spans="1:18" ht="35.25" customHeight="1" thickBot="1" x14ac:dyDescent="0.5">
      <c r="A22" s="283"/>
      <c r="B22" s="325"/>
      <c r="C22" s="326"/>
      <c r="D22" s="49"/>
      <c r="E22" s="49">
        <f t="shared" ref="E22:P22" si="1">SUM(E14:E21)</f>
        <v>34.61</v>
      </c>
      <c r="F22" s="49">
        <f t="shared" si="1"/>
        <v>24.834</v>
      </c>
      <c r="G22" s="49">
        <f t="shared" si="1"/>
        <v>126.749</v>
      </c>
      <c r="H22" s="49">
        <f t="shared" si="1"/>
        <v>922.87400000000002</v>
      </c>
      <c r="I22" s="49">
        <f t="shared" si="1"/>
        <v>0.46450000000000008</v>
      </c>
      <c r="J22" s="49">
        <f t="shared" si="1"/>
        <v>0.47200000000000009</v>
      </c>
      <c r="K22" s="49">
        <f t="shared" si="1"/>
        <v>52.241</v>
      </c>
      <c r="L22" s="49">
        <f t="shared" si="1"/>
        <v>36.683</v>
      </c>
      <c r="M22" s="49">
        <f t="shared" si="1"/>
        <v>259.41800000000001</v>
      </c>
      <c r="N22" s="49">
        <f t="shared" si="1"/>
        <v>499.83600000000001</v>
      </c>
      <c r="O22" s="49">
        <f t="shared" si="1"/>
        <v>167.14600000000002</v>
      </c>
      <c r="P22" s="55">
        <f t="shared" si="1"/>
        <v>10.210000000000001</v>
      </c>
    </row>
    <row r="23" spans="1:18" ht="35.25" customHeight="1" thickBot="1" x14ac:dyDescent="0.5">
      <c r="A23" s="40" t="s">
        <v>51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8" ht="73.5" customHeight="1" x14ac:dyDescent="0.25">
      <c r="A24" s="281" t="s">
        <v>33</v>
      </c>
      <c r="B24" s="349" t="s">
        <v>4</v>
      </c>
      <c r="C24" s="350"/>
      <c r="D24" s="43" t="s">
        <v>5</v>
      </c>
      <c r="E24" s="281" t="s">
        <v>7</v>
      </c>
      <c r="F24" s="281" t="s">
        <v>8</v>
      </c>
      <c r="G24" s="281" t="s">
        <v>9</v>
      </c>
      <c r="H24" s="43" t="s">
        <v>10</v>
      </c>
      <c r="I24" s="43" t="s">
        <v>12</v>
      </c>
      <c r="J24" s="43" t="s">
        <v>14</v>
      </c>
      <c r="K24" s="43" t="s">
        <v>15</v>
      </c>
      <c r="L24" s="43" t="s">
        <v>16</v>
      </c>
      <c r="M24" s="43" t="s">
        <v>17</v>
      </c>
      <c r="N24" s="43" t="s">
        <v>18</v>
      </c>
      <c r="O24" s="51" t="s">
        <v>19</v>
      </c>
      <c r="P24" s="281" t="s">
        <v>20</v>
      </c>
    </row>
    <row r="25" spans="1:18" ht="33" customHeight="1" thickBot="1" x14ac:dyDescent="0.3">
      <c r="A25" s="283" t="s">
        <v>34</v>
      </c>
      <c r="B25" s="353"/>
      <c r="C25" s="354"/>
      <c r="D25" s="49" t="s">
        <v>6</v>
      </c>
      <c r="E25" s="283"/>
      <c r="F25" s="283"/>
      <c r="G25" s="283"/>
      <c r="H25" s="49" t="s">
        <v>11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283" t="s">
        <v>13</v>
      </c>
      <c r="P25" s="283" t="s">
        <v>13</v>
      </c>
    </row>
    <row r="26" spans="1:18" ht="35.25" customHeight="1" thickBot="1" x14ac:dyDescent="0.5">
      <c r="A26" s="283"/>
      <c r="B26" s="325" t="s">
        <v>341</v>
      </c>
      <c r="C26" s="326"/>
      <c r="D26" s="49" t="s">
        <v>30</v>
      </c>
      <c r="E26" s="49">
        <v>11.8</v>
      </c>
      <c r="F26" s="49">
        <v>20</v>
      </c>
      <c r="G26" s="49">
        <v>25</v>
      </c>
      <c r="H26" s="49">
        <v>310</v>
      </c>
      <c r="I26" s="49">
        <v>0.45300000000000001</v>
      </c>
      <c r="J26" s="49">
        <v>1.2250000000000001</v>
      </c>
      <c r="K26" s="49">
        <v>0</v>
      </c>
      <c r="L26" s="49">
        <v>60</v>
      </c>
      <c r="M26" s="49">
        <v>166</v>
      </c>
      <c r="N26" s="49">
        <v>203</v>
      </c>
      <c r="O26" s="53">
        <v>24</v>
      </c>
      <c r="P26" s="54">
        <v>1.97</v>
      </c>
    </row>
    <row r="27" spans="1:18" ht="35.25" customHeight="1" thickBot="1" x14ac:dyDescent="0.5">
      <c r="A27" s="52" t="s">
        <v>98</v>
      </c>
      <c r="B27" s="325" t="s">
        <v>121</v>
      </c>
      <c r="C27" s="326"/>
      <c r="D27" s="130" t="s">
        <v>48</v>
      </c>
      <c r="E27" s="131">
        <v>0.2</v>
      </c>
      <c r="F27" s="131">
        <v>0</v>
      </c>
      <c r="G27" s="131">
        <v>15</v>
      </c>
      <c r="H27" s="131">
        <v>58</v>
      </c>
      <c r="I27" s="131">
        <v>0</v>
      </c>
      <c r="J27" s="131">
        <v>0</v>
      </c>
      <c r="K27" s="131">
        <v>0</v>
      </c>
      <c r="L27" s="131">
        <v>0</v>
      </c>
      <c r="M27" s="131">
        <v>12</v>
      </c>
      <c r="N27" s="131">
        <v>8</v>
      </c>
      <c r="O27" s="131">
        <v>6</v>
      </c>
      <c r="P27" s="132">
        <v>0.8</v>
      </c>
    </row>
    <row r="28" spans="1:18" ht="35.25" customHeight="1" thickBot="1" x14ac:dyDescent="0.3">
      <c r="A28" s="283"/>
      <c r="B28" s="325" t="s">
        <v>214</v>
      </c>
      <c r="C28" s="326"/>
      <c r="D28" s="49" t="s">
        <v>53</v>
      </c>
      <c r="E28" s="49">
        <v>0.4</v>
      </c>
      <c r="F28" s="49">
        <v>0.4</v>
      </c>
      <c r="G28" s="49">
        <v>9.8000000000000007</v>
      </c>
      <c r="H28" s="49">
        <v>45</v>
      </c>
      <c r="I28" s="49">
        <v>0.03</v>
      </c>
      <c r="J28" s="49">
        <v>0.02</v>
      </c>
      <c r="K28" s="49">
        <v>10</v>
      </c>
      <c r="L28" s="49">
        <v>0</v>
      </c>
      <c r="M28" s="49">
        <v>16</v>
      </c>
      <c r="N28" s="49">
        <v>11</v>
      </c>
      <c r="O28" s="49">
        <v>9</v>
      </c>
      <c r="P28" s="157">
        <v>2.2000000000000002</v>
      </c>
    </row>
    <row r="29" spans="1:18" ht="35.25" customHeight="1" thickBot="1" x14ac:dyDescent="0.5">
      <c r="A29" s="283"/>
      <c r="B29" s="343"/>
      <c r="C29" s="344"/>
      <c r="D29" s="49"/>
      <c r="E29" s="49">
        <f t="shared" ref="E29:P29" si="2">SUM(E26:E28)</f>
        <v>12.4</v>
      </c>
      <c r="F29" s="49">
        <f t="shared" si="2"/>
        <v>20.399999999999999</v>
      </c>
      <c r="G29" s="49">
        <f t="shared" si="2"/>
        <v>49.8</v>
      </c>
      <c r="H29" s="49">
        <f t="shared" si="2"/>
        <v>413</v>
      </c>
      <c r="I29" s="49">
        <f t="shared" si="2"/>
        <v>0.48299999999999998</v>
      </c>
      <c r="J29" s="49">
        <f t="shared" si="2"/>
        <v>1.2450000000000001</v>
      </c>
      <c r="K29" s="49">
        <f t="shared" si="2"/>
        <v>10</v>
      </c>
      <c r="L29" s="49">
        <f t="shared" si="2"/>
        <v>60</v>
      </c>
      <c r="M29" s="49">
        <f t="shared" si="2"/>
        <v>194</v>
      </c>
      <c r="N29" s="49">
        <f t="shared" si="2"/>
        <v>222</v>
      </c>
      <c r="O29" s="53">
        <f t="shared" si="2"/>
        <v>39</v>
      </c>
      <c r="P29" s="55">
        <f t="shared" si="2"/>
        <v>4.9700000000000006</v>
      </c>
    </row>
    <row r="30" spans="1:18" ht="28.5" x14ac:dyDescent="0.4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ht="28.5" x14ac:dyDescent="0.4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R31" s="14"/>
    </row>
    <row r="32" spans="1:18" ht="28.5" x14ac:dyDescent="0.4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8" ht="28.5" x14ac:dyDescent="0.45">
      <c r="A33" s="40" t="s">
        <v>161</v>
      </c>
      <c r="B33" s="41" t="s">
        <v>303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8" ht="30.75" customHeight="1" thickBot="1" x14ac:dyDescent="0.5">
      <c r="A34" s="40" t="s">
        <v>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8" ht="28.5" x14ac:dyDescent="0.25">
      <c r="A35" s="281" t="s">
        <v>2</v>
      </c>
      <c r="B35" s="349" t="s">
        <v>4</v>
      </c>
      <c r="C35" s="350"/>
      <c r="D35" s="43" t="s">
        <v>5</v>
      </c>
      <c r="E35" s="355" t="s">
        <v>7</v>
      </c>
      <c r="F35" s="355" t="s">
        <v>8</v>
      </c>
      <c r="G35" s="355" t="s">
        <v>9</v>
      </c>
      <c r="H35" s="43" t="s">
        <v>10</v>
      </c>
      <c r="I35" s="43" t="s">
        <v>12</v>
      </c>
      <c r="J35" s="43" t="s">
        <v>14</v>
      </c>
      <c r="K35" s="43" t="s">
        <v>15</v>
      </c>
      <c r="L35" s="43" t="s">
        <v>16</v>
      </c>
      <c r="M35" s="43" t="s">
        <v>17</v>
      </c>
      <c r="N35" s="43" t="s">
        <v>18</v>
      </c>
      <c r="O35" s="43" t="s">
        <v>19</v>
      </c>
      <c r="P35" s="43" t="s">
        <v>20</v>
      </c>
    </row>
    <row r="36" spans="1:18" ht="28.5" x14ac:dyDescent="0.25">
      <c r="A36" s="282" t="s">
        <v>3</v>
      </c>
      <c r="B36" s="351"/>
      <c r="C36" s="352"/>
      <c r="D36" s="46" t="s">
        <v>6</v>
      </c>
      <c r="E36" s="356"/>
      <c r="F36" s="356"/>
      <c r="G36" s="356"/>
      <c r="H36" s="46" t="s">
        <v>11</v>
      </c>
      <c r="I36" s="46" t="s">
        <v>13</v>
      </c>
      <c r="J36" s="46" t="s">
        <v>13</v>
      </c>
      <c r="K36" s="46" t="s">
        <v>13</v>
      </c>
      <c r="L36" s="46" t="s">
        <v>13</v>
      </c>
      <c r="M36" s="46" t="s">
        <v>13</v>
      </c>
      <c r="N36" s="46" t="s">
        <v>13</v>
      </c>
      <c r="O36" s="46" t="s">
        <v>13</v>
      </c>
      <c r="P36" s="46" t="s">
        <v>13</v>
      </c>
    </row>
    <row r="37" spans="1:18" ht="15.75" customHeight="1" thickBot="1" x14ac:dyDescent="0.3">
      <c r="A37" s="283"/>
      <c r="B37" s="353"/>
      <c r="C37" s="354"/>
      <c r="D37" s="148"/>
      <c r="E37" s="357"/>
      <c r="F37" s="357"/>
      <c r="G37" s="357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8" ht="61.5" customHeight="1" thickBot="1" x14ac:dyDescent="0.5">
      <c r="A38" s="283" t="s">
        <v>93</v>
      </c>
      <c r="B38" s="439" t="s">
        <v>164</v>
      </c>
      <c r="C38" s="440"/>
      <c r="D38" s="49" t="s">
        <v>165</v>
      </c>
      <c r="E38" s="49">
        <v>11.4</v>
      </c>
      <c r="F38" s="49">
        <v>6.24</v>
      </c>
      <c r="G38" s="49">
        <v>45.24</v>
      </c>
      <c r="H38" s="49">
        <v>291</v>
      </c>
      <c r="I38" s="49">
        <v>0.25</v>
      </c>
      <c r="J38" s="49">
        <v>0.12</v>
      </c>
      <c r="K38" s="49">
        <v>0</v>
      </c>
      <c r="L38" s="49">
        <v>0</v>
      </c>
      <c r="M38" s="49">
        <v>214.2</v>
      </c>
      <c r="N38" s="49">
        <v>279</v>
      </c>
      <c r="O38" s="49">
        <v>152</v>
      </c>
      <c r="P38" s="49">
        <v>5</v>
      </c>
    </row>
    <row r="39" spans="1:18" ht="61.5" customHeight="1" thickBot="1" x14ac:dyDescent="0.5">
      <c r="A39" s="283" t="s">
        <v>24</v>
      </c>
      <c r="B39" s="347" t="s">
        <v>166</v>
      </c>
      <c r="C39" s="358"/>
      <c r="D39" s="49" t="s">
        <v>26</v>
      </c>
      <c r="E39" s="49">
        <v>7.95</v>
      </c>
      <c r="F39" s="49">
        <v>7.95</v>
      </c>
      <c r="G39" s="49">
        <v>8.25</v>
      </c>
      <c r="H39" s="49">
        <v>108</v>
      </c>
      <c r="I39" s="49">
        <v>1.2E-2</v>
      </c>
      <c r="J39" s="49">
        <v>0.09</v>
      </c>
      <c r="K39" s="49">
        <v>0.21</v>
      </c>
      <c r="L39" s="49">
        <v>78</v>
      </c>
      <c r="M39" s="49">
        <v>264</v>
      </c>
      <c r="N39" s="49">
        <v>150</v>
      </c>
      <c r="O39" s="49">
        <v>10.5</v>
      </c>
      <c r="P39" s="49">
        <v>0.3</v>
      </c>
    </row>
    <row r="40" spans="1:18" ht="61.5" customHeight="1" thickBot="1" x14ac:dyDescent="0.5">
      <c r="A40" s="283" t="s">
        <v>95</v>
      </c>
      <c r="B40" s="347" t="s">
        <v>96</v>
      </c>
      <c r="C40" s="358"/>
      <c r="D40" s="49" t="s">
        <v>100</v>
      </c>
      <c r="E40" s="49">
        <v>0.01</v>
      </c>
      <c r="F40" s="49">
        <v>8.3000000000000007</v>
      </c>
      <c r="G40" s="49">
        <v>0.06</v>
      </c>
      <c r="H40" s="49">
        <v>77</v>
      </c>
      <c r="I40" s="49">
        <v>0</v>
      </c>
      <c r="J40" s="49">
        <v>0.01</v>
      </c>
      <c r="K40" s="49">
        <v>0</v>
      </c>
      <c r="L40" s="49">
        <v>40</v>
      </c>
      <c r="M40" s="49">
        <v>2</v>
      </c>
      <c r="N40" s="49">
        <v>3</v>
      </c>
      <c r="O40" s="49">
        <v>0</v>
      </c>
      <c r="P40" s="49">
        <v>0</v>
      </c>
    </row>
    <row r="41" spans="1:18" ht="61.5" customHeight="1" thickBot="1" x14ac:dyDescent="0.3">
      <c r="A41" s="283"/>
      <c r="B41" s="347" t="s">
        <v>63</v>
      </c>
      <c r="C41" s="348"/>
      <c r="D41" s="49" t="s">
        <v>30</v>
      </c>
      <c r="E41" s="49">
        <v>3.95</v>
      </c>
      <c r="F41" s="49">
        <v>1.65</v>
      </c>
      <c r="G41" s="49">
        <v>29.9</v>
      </c>
      <c r="H41" s="49">
        <v>144.80000000000001</v>
      </c>
      <c r="I41" s="49">
        <v>3.5200000000000002E-2</v>
      </c>
      <c r="J41" s="49">
        <v>1.4999999999999999E-2</v>
      </c>
      <c r="K41" s="49">
        <v>0</v>
      </c>
      <c r="L41" s="49">
        <v>0</v>
      </c>
      <c r="M41" s="49">
        <v>10</v>
      </c>
      <c r="N41" s="49">
        <v>32.5</v>
      </c>
      <c r="O41" s="49">
        <v>7</v>
      </c>
      <c r="P41" s="49">
        <v>0.55000000000000004</v>
      </c>
    </row>
    <row r="42" spans="1:18" ht="61.5" customHeight="1" thickBot="1" x14ac:dyDescent="0.5">
      <c r="A42" s="283" t="s">
        <v>98</v>
      </c>
      <c r="B42" s="325" t="s">
        <v>121</v>
      </c>
      <c r="C42" s="326"/>
      <c r="D42" s="49" t="s">
        <v>48</v>
      </c>
      <c r="E42" s="49">
        <v>0.2</v>
      </c>
      <c r="F42" s="49">
        <v>0</v>
      </c>
      <c r="G42" s="49">
        <v>15</v>
      </c>
      <c r="H42" s="49">
        <v>58</v>
      </c>
      <c r="I42" s="49">
        <v>0</v>
      </c>
      <c r="J42" s="49">
        <v>0</v>
      </c>
      <c r="K42" s="49">
        <v>0</v>
      </c>
      <c r="L42" s="49">
        <v>0</v>
      </c>
      <c r="M42" s="49">
        <v>12</v>
      </c>
      <c r="N42" s="49">
        <v>8</v>
      </c>
      <c r="O42" s="49">
        <v>6</v>
      </c>
      <c r="P42" s="55">
        <v>0.8</v>
      </c>
    </row>
    <row r="43" spans="1:18" ht="61.5" customHeight="1" thickBot="1" x14ac:dyDescent="0.3">
      <c r="A43" s="283"/>
      <c r="B43" s="359"/>
      <c r="C43" s="360"/>
      <c r="D43" s="49"/>
      <c r="E43" s="49">
        <f t="shared" ref="E43:P43" si="3">SUM(E38:E42)</f>
        <v>23.51</v>
      </c>
      <c r="F43" s="49">
        <f t="shared" si="3"/>
        <v>24.14</v>
      </c>
      <c r="G43" s="49">
        <f t="shared" si="3"/>
        <v>98.45</v>
      </c>
      <c r="H43" s="49">
        <f t="shared" si="3"/>
        <v>678.8</v>
      </c>
      <c r="I43" s="49">
        <f t="shared" si="3"/>
        <v>0.29720000000000002</v>
      </c>
      <c r="J43" s="49">
        <f t="shared" si="3"/>
        <v>0.23499999999999999</v>
      </c>
      <c r="K43" s="49">
        <f t="shared" si="3"/>
        <v>0.21</v>
      </c>
      <c r="L43" s="49">
        <f t="shared" si="3"/>
        <v>118</v>
      </c>
      <c r="M43" s="49">
        <f t="shared" si="3"/>
        <v>502.2</v>
      </c>
      <c r="N43" s="49">
        <f t="shared" si="3"/>
        <v>472.5</v>
      </c>
      <c r="O43" s="49">
        <f t="shared" si="3"/>
        <v>175.5</v>
      </c>
      <c r="P43" s="49">
        <f t="shared" si="3"/>
        <v>6.6499999999999995</v>
      </c>
      <c r="R43" s="8"/>
    </row>
    <row r="44" spans="1:18" ht="30" customHeight="1" thickBot="1" x14ac:dyDescent="0.5">
      <c r="A44" s="40" t="s">
        <v>32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8" ht="57" x14ac:dyDescent="0.25">
      <c r="A45" s="281" t="s">
        <v>33</v>
      </c>
      <c r="B45" s="349" t="s">
        <v>4</v>
      </c>
      <c r="C45" s="350"/>
      <c r="D45" s="43" t="s">
        <v>5</v>
      </c>
      <c r="E45" s="281" t="s">
        <v>7</v>
      </c>
      <c r="F45" s="281" t="s">
        <v>8</v>
      </c>
      <c r="G45" s="281" t="s">
        <v>9</v>
      </c>
      <c r="H45" s="43" t="s">
        <v>10</v>
      </c>
      <c r="I45" s="43" t="s">
        <v>12</v>
      </c>
      <c r="J45" s="43" t="s">
        <v>14</v>
      </c>
      <c r="K45" s="43" t="s">
        <v>15</v>
      </c>
      <c r="L45" s="43" t="s">
        <v>16</v>
      </c>
      <c r="M45" s="43" t="s">
        <v>17</v>
      </c>
      <c r="N45" s="43" t="s">
        <v>18</v>
      </c>
      <c r="O45" s="281" t="s">
        <v>35</v>
      </c>
      <c r="P45" s="43" t="s">
        <v>20</v>
      </c>
    </row>
    <row r="46" spans="1:18" ht="29.25" thickBot="1" x14ac:dyDescent="0.3">
      <c r="A46" s="283" t="s">
        <v>34</v>
      </c>
      <c r="B46" s="353"/>
      <c r="C46" s="354"/>
      <c r="D46" s="49" t="s">
        <v>6</v>
      </c>
      <c r="E46" s="283"/>
      <c r="F46" s="283"/>
      <c r="G46" s="283"/>
      <c r="H46" s="49" t="s">
        <v>11</v>
      </c>
      <c r="I46" s="49" t="s">
        <v>13</v>
      </c>
      <c r="J46" s="49" t="s">
        <v>13</v>
      </c>
      <c r="K46" s="49" t="s">
        <v>13</v>
      </c>
      <c r="L46" s="49" t="s">
        <v>13</v>
      </c>
      <c r="M46" s="49" t="s">
        <v>13</v>
      </c>
      <c r="N46" s="49" t="s">
        <v>13</v>
      </c>
      <c r="O46" s="283"/>
      <c r="P46" s="49" t="s">
        <v>13</v>
      </c>
    </row>
    <row r="47" spans="1:18" ht="66.75" customHeight="1" thickBot="1" x14ac:dyDescent="0.3">
      <c r="A47" s="283" t="s">
        <v>167</v>
      </c>
      <c r="B47" s="325" t="s">
        <v>168</v>
      </c>
      <c r="C47" s="326"/>
      <c r="D47" s="49" t="s">
        <v>53</v>
      </c>
      <c r="E47" s="49">
        <v>1.3</v>
      </c>
      <c r="F47" s="49">
        <v>4.2</v>
      </c>
      <c r="G47" s="49">
        <v>7.1</v>
      </c>
      <c r="H47" s="49">
        <v>73</v>
      </c>
      <c r="I47" s="49">
        <v>0.08</v>
      </c>
      <c r="J47" s="49">
        <v>0.14000000000000001</v>
      </c>
      <c r="K47" s="49">
        <v>33.4</v>
      </c>
      <c r="L47" s="49">
        <v>0</v>
      </c>
      <c r="M47" s="49">
        <v>82</v>
      </c>
      <c r="N47" s="49">
        <v>78</v>
      </c>
      <c r="O47" s="49">
        <v>34</v>
      </c>
      <c r="P47" s="157">
        <v>1.6</v>
      </c>
    </row>
    <row r="48" spans="1:18" ht="66.75" customHeight="1" thickBot="1" x14ac:dyDescent="0.3">
      <c r="A48" s="283" t="s">
        <v>169</v>
      </c>
      <c r="B48" s="325" t="s">
        <v>269</v>
      </c>
      <c r="C48" s="326"/>
      <c r="D48" s="49" t="s">
        <v>54</v>
      </c>
      <c r="E48" s="49">
        <v>5.3</v>
      </c>
      <c r="F48" s="49">
        <v>3.45</v>
      </c>
      <c r="G48" s="49">
        <v>21.1</v>
      </c>
      <c r="H48" s="49">
        <v>139</v>
      </c>
      <c r="I48" s="49">
        <v>0.13</v>
      </c>
      <c r="J48" s="49">
        <v>0.1275</v>
      </c>
      <c r="K48" s="49">
        <v>7.2</v>
      </c>
      <c r="L48" s="49">
        <v>42.5</v>
      </c>
      <c r="M48" s="49">
        <v>37.875</v>
      </c>
      <c r="N48" s="49">
        <v>100.75</v>
      </c>
      <c r="O48" s="49">
        <v>31</v>
      </c>
      <c r="P48" s="157">
        <v>1.4750000000000001</v>
      </c>
    </row>
    <row r="49" spans="1:16" ht="66.75" customHeight="1" thickBot="1" x14ac:dyDescent="0.3">
      <c r="A49" s="283" t="s">
        <v>170</v>
      </c>
      <c r="B49" s="325" t="s">
        <v>171</v>
      </c>
      <c r="C49" s="326"/>
      <c r="D49" s="49" t="s">
        <v>145</v>
      </c>
      <c r="E49" s="49">
        <v>23.2</v>
      </c>
      <c r="F49" s="49">
        <v>13.8</v>
      </c>
      <c r="G49" s="49">
        <v>11</v>
      </c>
      <c r="H49" s="49">
        <v>264</v>
      </c>
      <c r="I49" s="49">
        <v>0.53900000000000003</v>
      </c>
      <c r="J49" s="49">
        <v>3.89</v>
      </c>
      <c r="K49" s="49">
        <v>16.16</v>
      </c>
      <c r="L49" s="49">
        <v>1.7000000000000001E-2</v>
      </c>
      <c r="M49" s="49">
        <v>27.93</v>
      </c>
      <c r="N49" s="49">
        <v>107.25</v>
      </c>
      <c r="O49" s="49">
        <v>39.9</v>
      </c>
      <c r="P49" s="157">
        <v>11.38</v>
      </c>
    </row>
    <row r="50" spans="1:16" ht="66.75" customHeight="1" thickBot="1" x14ac:dyDescent="0.3">
      <c r="A50" s="283" t="s">
        <v>173</v>
      </c>
      <c r="B50" s="325" t="s">
        <v>172</v>
      </c>
      <c r="C50" s="326"/>
      <c r="D50" s="49" t="s">
        <v>360</v>
      </c>
      <c r="E50" s="49">
        <v>5.9</v>
      </c>
      <c r="F50" s="49">
        <v>6.94</v>
      </c>
      <c r="G50" s="49">
        <v>25.42</v>
      </c>
      <c r="H50" s="49">
        <v>209.5</v>
      </c>
      <c r="I50" s="49">
        <v>0.13</v>
      </c>
      <c r="J50" s="49">
        <v>0.1</v>
      </c>
      <c r="K50" s="49">
        <v>20.65</v>
      </c>
      <c r="L50" s="49">
        <v>2.99</v>
      </c>
      <c r="M50" s="49">
        <v>84.79</v>
      </c>
      <c r="N50" s="49">
        <v>95.76</v>
      </c>
      <c r="O50" s="49">
        <v>39.9</v>
      </c>
      <c r="P50" s="157">
        <v>1.5</v>
      </c>
    </row>
    <row r="51" spans="1:16" ht="66.75" customHeight="1" thickBot="1" x14ac:dyDescent="0.3">
      <c r="A51" s="283" t="s">
        <v>140</v>
      </c>
      <c r="B51" s="347" t="s">
        <v>340</v>
      </c>
      <c r="C51" s="348"/>
      <c r="D51" s="49" t="s">
        <v>48</v>
      </c>
      <c r="E51" s="49">
        <v>0.6</v>
      </c>
      <c r="F51" s="49">
        <v>0</v>
      </c>
      <c r="G51" s="49">
        <v>43.8</v>
      </c>
      <c r="H51" s="49">
        <v>176</v>
      </c>
      <c r="I51" s="49">
        <v>0.02</v>
      </c>
      <c r="J51" s="49">
        <v>0.02</v>
      </c>
      <c r="K51" s="49">
        <v>6</v>
      </c>
      <c r="L51" s="49">
        <v>0</v>
      </c>
      <c r="M51" s="49">
        <v>48</v>
      </c>
      <c r="N51" s="49">
        <v>40</v>
      </c>
      <c r="O51" s="49">
        <v>34</v>
      </c>
      <c r="P51" s="157">
        <v>2.6</v>
      </c>
    </row>
    <row r="52" spans="1:16" ht="66.75" customHeight="1" thickBot="1" x14ac:dyDescent="0.3">
      <c r="A52" s="283"/>
      <c r="B52" s="347" t="s">
        <v>63</v>
      </c>
      <c r="C52" s="348"/>
      <c r="D52" s="49" t="s">
        <v>26</v>
      </c>
      <c r="E52" s="49">
        <v>3.16</v>
      </c>
      <c r="F52" s="49">
        <v>0.4</v>
      </c>
      <c r="G52" s="49">
        <v>19.87</v>
      </c>
      <c r="H52" s="49">
        <v>90.6</v>
      </c>
      <c r="I52" s="49">
        <v>4.3999999999999997E-2</v>
      </c>
      <c r="J52" s="49">
        <v>1.2E-2</v>
      </c>
      <c r="K52" s="49">
        <v>0</v>
      </c>
      <c r="L52" s="49">
        <v>0</v>
      </c>
      <c r="M52" s="49">
        <v>8</v>
      </c>
      <c r="N52" s="49">
        <v>26</v>
      </c>
      <c r="O52" s="49">
        <v>5.6</v>
      </c>
      <c r="P52" s="157">
        <v>0.44</v>
      </c>
    </row>
    <row r="53" spans="1:16" ht="66.75" customHeight="1" thickBot="1" x14ac:dyDescent="0.3">
      <c r="A53" s="283"/>
      <c r="B53" s="325" t="s">
        <v>73</v>
      </c>
      <c r="C53" s="326"/>
      <c r="D53" s="49" t="s">
        <v>50</v>
      </c>
      <c r="E53" s="49">
        <v>1.4</v>
      </c>
      <c r="F53" s="49">
        <v>0.2</v>
      </c>
      <c r="G53" s="49">
        <v>8.1</v>
      </c>
      <c r="H53" s="49">
        <v>38</v>
      </c>
      <c r="I53" s="49">
        <v>3.5999999999999997E-2</v>
      </c>
      <c r="J53" s="49">
        <v>1.6E-2</v>
      </c>
      <c r="K53" s="49">
        <v>0</v>
      </c>
      <c r="L53" s="49">
        <v>0</v>
      </c>
      <c r="M53" s="49">
        <v>9.4</v>
      </c>
      <c r="N53" s="49">
        <v>31.4</v>
      </c>
      <c r="O53" s="49">
        <v>9.8000000000000007</v>
      </c>
      <c r="P53" s="157">
        <v>0.78</v>
      </c>
    </row>
    <row r="54" spans="1:16" ht="66.75" customHeight="1" thickBot="1" x14ac:dyDescent="0.3">
      <c r="A54" s="283"/>
      <c r="B54" s="325" t="s">
        <v>331</v>
      </c>
      <c r="C54" s="326"/>
      <c r="D54" s="49" t="s">
        <v>53</v>
      </c>
      <c r="E54" s="49">
        <v>0.6</v>
      </c>
      <c r="F54" s="49">
        <v>0</v>
      </c>
      <c r="G54" s="49">
        <v>16</v>
      </c>
      <c r="H54" s="49">
        <v>63</v>
      </c>
      <c r="I54" s="49">
        <v>2.5000000000000001E-2</v>
      </c>
      <c r="J54" s="49">
        <v>2.5000000000000001E-2</v>
      </c>
      <c r="K54" s="49">
        <v>0.1</v>
      </c>
      <c r="L54" s="49">
        <v>0</v>
      </c>
      <c r="M54" s="49">
        <v>18.239999999999998</v>
      </c>
      <c r="N54" s="49">
        <v>16</v>
      </c>
      <c r="O54" s="49">
        <v>12</v>
      </c>
      <c r="P54" s="157">
        <v>2.2999999999999998</v>
      </c>
    </row>
    <row r="55" spans="1:16" ht="60" customHeight="1" thickBot="1" x14ac:dyDescent="0.3">
      <c r="A55" s="283"/>
      <c r="B55" s="343"/>
      <c r="C55" s="344"/>
      <c r="D55" s="49"/>
      <c r="E55" s="49">
        <f t="shared" ref="E55:P55" si="4">SUM(E47:E54)</f>
        <v>41.459999999999994</v>
      </c>
      <c r="F55" s="49">
        <f t="shared" si="4"/>
        <v>28.990000000000002</v>
      </c>
      <c r="G55" s="49">
        <f t="shared" si="4"/>
        <v>152.38999999999999</v>
      </c>
      <c r="H55" s="49">
        <f t="shared" si="4"/>
        <v>1053.0999999999999</v>
      </c>
      <c r="I55" s="49">
        <f t="shared" si="4"/>
        <v>1.0040000000000002</v>
      </c>
      <c r="J55" s="49">
        <f t="shared" si="4"/>
        <v>4.3304999999999989</v>
      </c>
      <c r="K55" s="49">
        <f t="shared" si="4"/>
        <v>83.509999999999991</v>
      </c>
      <c r="L55" s="49">
        <f t="shared" si="4"/>
        <v>45.507000000000005</v>
      </c>
      <c r="M55" s="49">
        <f t="shared" si="4"/>
        <v>316.23500000000001</v>
      </c>
      <c r="N55" s="49">
        <f t="shared" si="4"/>
        <v>495.15999999999997</v>
      </c>
      <c r="O55" s="49">
        <f t="shared" si="4"/>
        <v>206.20000000000002</v>
      </c>
      <c r="P55" s="157">
        <f t="shared" si="4"/>
        <v>22.075000000000006</v>
      </c>
    </row>
    <row r="56" spans="1:16" ht="30" customHeight="1" thickBot="1" x14ac:dyDescent="0.3">
      <c r="A56" s="1" t="s">
        <v>51</v>
      </c>
    </row>
    <row r="57" spans="1:16" x14ac:dyDescent="0.25">
      <c r="A57" s="19" t="s">
        <v>33</v>
      </c>
      <c r="B57" s="345" t="s">
        <v>4</v>
      </c>
      <c r="C57" s="3" t="s">
        <v>5</v>
      </c>
      <c r="D57" s="3" t="s">
        <v>5</v>
      </c>
      <c r="E57" s="19" t="s">
        <v>7</v>
      </c>
      <c r="F57" s="19" t="s">
        <v>8</v>
      </c>
      <c r="G57" s="19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19" t="s">
        <v>20</v>
      </c>
    </row>
    <row r="58" spans="1:16" ht="15.75" thickBot="1" x14ac:dyDescent="0.3">
      <c r="A58" s="20" t="s">
        <v>34</v>
      </c>
      <c r="B58" s="346"/>
      <c r="C58" s="6" t="s">
        <v>6</v>
      </c>
      <c r="D58" s="6" t="s">
        <v>6</v>
      </c>
      <c r="E58" s="20"/>
      <c r="F58" s="20"/>
      <c r="G58" s="20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20" t="s">
        <v>13</v>
      </c>
      <c r="P58" s="20" t="s">
        <v>13</v>
      </c>
    </row>
    <row r="59" spans="1:16" ht="15.75" thickBot="1" x14ac:dyDescent="0.3">
      <c r="A59" s="2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2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6" ht="15.75" thickBot="1" x14ac:dyDescent="0.3">
      <c r="A63" s="2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</sheetData>
  <mergeCells count="43">
    <mergeCell ref="B54:C54"/>
    <mergeCell ref="B55:C55"/>
    <mergeCell ref="B57:B58"/>
    <mergeCell ref="B47:C47"/>
    <mergeCell ref="B48:C48"/>
    <mergeCell ref="B49:C49"/>
    <mergeCell ref="B50:C50"/>
    <mergeCell ref="B51:C51"/>
    <mergeCell ref="B52:C52"/>
    <mergeCell ref="B53:C53"/>
    <mergeCell ref="G35:G37"/>
    <mergeCell ref="B38:C38"/>
    <mergeCell ref="B39:C39"/>
    <mergeCell ref="B40:C40"/>
    <mergeCell ref="B41:C41"/>
    <mergeCell ref="B28:C28"/>
    <mergeCell ref="B29:C29"/>
    <mergeCell ref="B45:C46"/>
    <mergeCell ref="E35:E37"/>
    <mergeCell ref="F35:F37"/>
    <mergeCell ref="B42:C42"/>
    <mergeCell ref="B43:C43"/>
    <mergeCell ref="B22:C22"/>
    <mergeCell ref="B20:C20"/>
    <mergeCell ref="B24:C25"/>
    <mergeCell ref="B26:C26"/>
    <mergeCell ref="B27:C27"/>
    <mergeCell ref="B3:C3"/>
    <mergeCell ref="B35:C37"/>
    <mergeCell ref="B18:C18"/>
    <mergeCell ref="B5:C5"/>
    <mergeCell ref="B6:C6"/>
    <mergeCell ref="B7:C7"/>
    <mergeCell ref="B8:C8"/>
    <mergeCell ref="B9:C9"/>
    <mergeCell ref="B10:C10"/>
    <mergeCell ref="B12:C13"/>
    <mergeCell ref="B14:C14"/>
    <mergeCell ref="B15:C15"/>
    <mergeCell ref="B16:C16"/>
    <mergeCell ref="B17:C17"/>
    <mergeCell ref="B19:C19"/>
    <mergeCell ref="B21:C21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2"/>
  <sheetViews>
    <sheetView zoomScale="51" zoomScaleNormal="51" workbookViewId="0">
      <selection activeCell="F10" sqref="F10"/>
    </sheetView>
  </sheetViews>
  <sheetFormatPr defaultRowHeight="15" x14ac:dyDescent="0.25"/>
  <cols>
    <col min="1" max="1" width="23.5703125" customWidth="1"/>
    <col min="2" max="2" width="18.85546875" customWidth="1"/>
    <col min="3" max="3" width="52.42578125" customWidth="1"/>
    <col min="4" max="4" width="25.42578125" customWidth="1"/>
    <col min="5" max="16" width="18.140625" customWidth="1"/>
  </cols>
  <sheetData>
    <row r="1" spans="1:16" ht="31.5" x14ac:dyDescent="0.5">
      <c r="A1" s="57" t="s">
        <v>184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2.25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81.75" customHeight="1" x14ac:dyDescent="0.25">
      <c r="A3" s="250" t="s">
        <v>2</v>
      </c>
      <c r="B3" s="314" t="s">
        <v>4</v>
      </c>
      <c r="C3" s="315"/>
      <c r="D3" s="60" t="s">
        <v>5</v>
      </c>
      <c r="E3" s="329" t="s">
        <v>7</v>
      </c>
      <c r="F3" s="329" t="s">
        <v>8</v>
      </c>
      <c r="G3" s="329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38.25" customHeight="1" thickBot="1" x14ac:dyDescent="0.3">
      <c r="A4" s="251" t="s">
        <v>3</v>
      </c>
      <c r="B4" s="316"/>
      <c r="C4" s="317"/>
      <c r="D4" s="70" t="s">
        <v>6</v>
      </c>
      <c r="E4" s="331"/>
      <c r="F4" s="331"/>
      <c r="G4" s="331"/>
      <c r="H4" s="70" t="s">
        <v>11</v>
      </c>
      <c r="I4" s="70" t="s">
        <v>13</v>
      </c>
      <c r="J4" s="70" t="s">
        <v>13</v>
      </c>
      <c r="K4" s="70" t="s">
        <v>13</v>
      </c>
      <c r="L4" s="70" t="s">
        <v>13</v>
      </c>
      <c r="M4" s="70" t="s">
        <v>13</v>
      </c>
      <c r="N4" s="70" t="s">
        <v>13</v>
      </c>
      <c r="O4" s="70" t="s">
        <v>13</v>
      </c>
      <c r="P4" s="70" t="s">
        <v>13</v>
      </c>
    </row>
    <row r="5" spans="1:16" ht="38.25" customHeight="1" thickBot="1" x14ac:dyDescent="0.55000000000000004">
      <c r="A5" s="119" t="s">
        <v>175</v>
      </c>
      <c r="B5" s="318" t="s">
        <v>176</v>
      </c>
      <c r="C5" s="319"/>
      <c r="D5" s="70" t="s">
        <v>178</v>
      </c>
      <c r="E5" s="70">
        <v>13.97</v>
      </c>
      <c r="F5" s="70">
        <v>22.21</v>
      </c>
      <c r="G5" s="70">
        <v>37.5</v>
      </c>
      <c r="H5" s="70">
        <v>399</v>
      </c>
      <c r="I5" s="70">
        <v>0.12</v>
      </c>
      <c r="J5" s="70">
        <v>0.106</v>
      </c>
      <c r="K5" s="70">
        <v>0</v>
      </c>
      <c r="L5" s="70">
        <v>0</v>
      </c>
      <c r="M5" s="70">
        <v>21.28</v>
      </c>
      <c r="N5" s="70">
        <v>89.06</v>
      </c>
      <c r="O5" s="70">
        <v>31.92</v>
      </c>
      <c r="P5" s="70">
        <v>1.46</v>
      </c>
    </row>
    <row r="6" spans="1:16" ht="38.25" customHeight="1" thickBot="1" x14ac:dyDescent="0.55000000000000004">
      <c r="A6" s="252" t="s">
        <v>60</v>
      </c>
      <c r="B6" s="312" t="s">
        <v>177</v>
      </c>
      <c r="C6" s="320"/>
      <c r="D6" s="70" t="s">
        <v>38</v>
      </c>
      <c r="E6" s="70">
        <v>0.84</v>
      </c>
      <c r="F6" s="70">
        <v>3.96</v>
      </c>
      <c r="G6" s="70">
        <v>0</v>
      </c>
      <c r="H6" s="70">
        <v>42</v>
      </c>
      <c r="I6" s="70">
        <v>6.0000000000000001E-3</v>
      </c>
      <c r="J6" s="97">
        <v>1.2E-2</v>
      </c>
      <c r="K6" s="70">
        <v>9</v>
      </c>
      <c r="L6" s="70">
        <v>0</v>
      </c>
      <c r="M6" s="70">
        <v>6</v>
      </c>
      <c r="N6" s="70">
        <v>21</v>
      </c>
      <c r="O6" s="70">
        <v>9</v>
      </c>
      <c r="P6" s="70">
        <v>0.48</v>
      </c>
    </row>
    <row r="7" spans="1:16" ht="38.25" customHeight="1" thickBot="1" x14ac:dyDescent="0.55000000000000004">
      <c r="A7" s="252" t="s">
        <v>62</v>
      </c>
      <c r="B7" s="312" t="s">
        <v>321</v>
      </c>
      <c r="C7" s="320"/>
      <c r="D7" s="70" t="s">
        <v>48</v>
      </c>
      <c r="E7" s="70">
        <v>2.5</v>
      </c>
      <c r="F7" s="70">
        <v>3.6</v>
      </c>
      <c r="G7" s="70">
        <v>28.7</v>
      </c>
      <c r="H7" s="70">
        <v>152</v>
      </c>
      <c r="I7" s="70">
        <v>0.02</v>
      </c>
      <c r="J7" s="70">
        <v>0.08</v>
      </c>
      <c r="K7" s="70">
        <v>0.4</v>
      </c>
      <c r="L7" s="70">
        <v>0</v>
      </c>
      <c r="M7" s="70">
        <v>60</v>
      </c>
      <c r="N7" s="70">
        <v>50</v>
      </c>
      <c r="O7" s="70">
        <v>0</v>
      </c>
      <c r="P7" s="70">
        <v>0</v>
      </c>
    </row>
    <row r="8" spans="1:16" ht="38.25" customHeight="1" thickBot="1" x14ac:dyDescent="0.55000000000000004">
      <c r="A8" s="252"/>
      <c r="B8" s="312" t="s">
        <v>63</v>
      </c>
      <c r="C8" s="313"/>
      <c r="D8" s="70" t="s">
        <v>58</v>
      </c>
      <c r="E8" s="70">
        <v>3.16</v>
      </c>
      <c r="F8" s="70">
        <v>0.4</v>
      </c>
      <c r="G8" s="70">
        <v>19.87</v>
      </c>
      <c r="H8" s="70">
        <v>90.6</v>
      </c>
      <c r="I8" s="70">
        <v>4.3999999999999997E-2</v>
      </c>
      <c r="J8" s="70">
        <v>1.2E-2</v>
      </c>
      <c r="K8" s="70">
        <v>0</v>
      </c>
      <c r="L8" s="70">
        <v>0</v>
      </c>
      <c r="M8" s="70">
        <v>8</v>
      </c>
      <c r="N8" s="70">
        <v>26</v>
      </c>
      <c r="O8" s="70">
        <v>5.6</v>
      </c>
      <c r="P8" s="76">
        <v>0.44</v>
      </c>
    </row>
    <row r="9" spans="1:16" ht="38.25" customHeight="1" thickBot="1" x14ac:dyDescent="0.3">
      <c r="A9" s="252"/>
      <c r="B9" s="312"/>
      <c r="C9" s="31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38.25" customHeight="1" thickBot="1" x14ac:dyDescent="0.3">
      <c r="A10" s="252"/>
      <c r="B10" s="312"/>
      <c r="C10" s="313"/>
      <c r="D10" s="70"/>
      <c r="E10" s="70">
        <f t="shared" ref="E10:P10" si="0">SUM(E5:E9)</f>
        <v>20.470000000000002</v>
      </c>
      <c r="F10" s="70">
        <f t="shared" si="0"/>
        <v>30.17</v>
      </c>
      <c r="G10" s="70">
        <f t="shared" si="0"/>
        <v>86.070000000000007</v>
      </c>
      <c r="H10" s="70">
        <f t="shared" si="0"/>
        <v>683.6</v>
      </c>
      <c r="I10" s="70">
        <f t="shared" si="0"/>
        <v>0.19</v>
      </c>
      <c r="J10" s="70">
        <f t="shared" si="0"/>
        <v>0.21000000000000002</v>
      </c>
      <c r="K10" s="70">
        <f t="shared" si="0"/>
        <v>9.4</v>
      </c>
      <c r="L10" s="70">
        <f t="shared" si="0"/>
        <v>0</v>
      </c>
      <c r="M10" s="70">
        <f t="shared" si="0"/>
        <v>95.28</v>
      </c>
      <c r="N10" s="70">
        <f t="shared" si="0"/>
        <v>186.06</v>
      </c>
      <c r="O10" s="70">
        <f t="shared" si="0"/>
        <v>46.52</v>
      </c>
      <c r="P10" s="70">
        <f t="shared" si="0"/>
        <v>2.38</v>
      </c>
    </row>
    <row r="11" spans="1:16" ht="32.25" customHeight="1" thickBot="1" x14ac:dyDescent="0.55000000000000004">
      <c r="A11" s="57" t="s">
        <v>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ht="32.25" customHeight="1" x14ac:dyDescent="0.25">
      <c r="A12" s="250" t="s">
        <v>33</v>
      </c>
      <c r="B12" s="314" t="s">
        <v>4</v>
      </c>
      <c r="C12" s="315"/>
      <c r="D12" s="60" t="s">
        <v>5</v>
      </c>
      <c r="E12" s="250" t="s">
        <v>7</v>
      </c>
      <c r="F12" s="250" t="s">
        <v>8</v>
      </c>
      <c r="G12" s="250" t="s">
        <v>9</v>
      </c>
      <c r="H12" s="60" t="s">
        <v>10</v>
      </c>
      <c r="I12" s="60" t="s">
        <v>12</v>
      </c>
      <c r="J12" s="60" t="s">
        <v>14</v>
      </c>
      <c r="K12" s="60" t="s">
        <v>15</v>
      </c>
      <c r="L12" s="60" t="s">
        <v>16</v>
      </c>
      <c r="M12" s="60" t="s">
        <v>17</v>
      </c>
      <c r="N12" s="60" t="s">
        <v>18</v>
      </c>
      <c r="O12" s="250" t="s">
        <v>35</v>
      </c>
      <c r="P12" s="60" t="s">
        <v>20</v>
      </c>
    </row>
    <row r="13" spans="1:16" ht="32.25" customHeight="1" thickBot="1" x14ac:dyDescent="0.3">
      <c r="A13" s="252" t="s">
        <v>34</v>
      </c>
      <c r="B13" s="316"/>
      <c r="C13" s="317"/>
      <c r="D13" s="70" t="s">
        <v>6</v>
      </c>
      <c r="E13" s="252"/>
      <c r="F13" s="252"/>
      <c r="G13" s="252"/>
      <c r="H13" s="70" t="s">
        <v>11</v>
      </c>
      <c r="I13" s="70" t="s">
        <v>13</v>
      </c>
      <c r="J13" s="70" t="s">
        <v>13</v>
      </c>
      <c r="K13" s="70" t="s">
        <v>13</v>
      </c>
      <c r="L13" s="70" t="s">
        <v>13</v>
      </c>
      <c r="M13" s="70" t="s">
        <v>13</v>
      </c>
      <c r="N13" s="70" t="s">
        <v>13</v>
      </c>
      <c r="O13" s="252"/>
      <c r="P13" s="70" t="s">
        <v>13</v>
      </c>
    </row>
    <row r="14" spans="1:16" ht="50.25" customHeight="1" thickBot="1" x14ac:dyDescent="0.55000000000000004">
      <c r="A14" s="252" t="s">
        <v>82</v>
      </c>
      <c r="B14" s="323" t="s">
        <v>327</v>
      </c>
      <c r="C14" s="324"/>
      <c r="D14" s="70" t="s">
        <v>38</v>
      </c>
      <c r="E14" s="70">
        <v>1.56</v>
      </c>
      <c r="F14" s="70">
        <v>1.9</v>
      </c>
      <c r="G14" s="70">
        <v>2.9</v>
      </c>
      <c r="H14" s="70">
        <v>37.799999999999997</v>
      </c>
      <c r="I14" s="70">
        <v>0.1</v>
      </c>
      <c r="J14" s="70">
        <v>0.11</v>
      </c>
      <c r="K14" s="70">
        <v>2.52</v>
      </c>
      <c r="L14" s="70">
        <v>27</v>
      </c>
      <c r="M14" s="70">
        <v>20</v>
      </c>
      <c r="N14" s="70">
        <v>27.5</v>
      </c>
      <c r="O14" s="70">
        <v>50.4</v>
      </c>
      <c r="P14" s="76">
        <v>1.53</v>
      </c>
    </row>
    <row r="15" spans="1:16" ht="50.25" customHeight="1" thickBot="1" x14ac:dyDescent="0.55000000000000004">
      <c r="A15" s="252" t="s">
        <v>179</v>
      </c>
      <c r="B15" s="323" t="s">
        <v>270</v>
      </c>
      <c r="C15" s="324"/>
      <c r="D15" s="70" t="s">
        <v>141</v>
      </c>
      <c r="E15" s="70">
        <v>5.47</v>
      </c>
      <c r="F15" s="70">
        <v>5.7889999999999997</v>
      </c>
      <c r="G15" s="70">
        <v>13.1</v>
      </c>
      <c r="H15" s="70">
        <v>126.16800000000001</v>
      </c>
      <c r="I15" s="70">
        <v>6.7000000000000004E-2</v>
      </c>
      <c r="J15" s="70">
        <v>8.5800000000000001E-2</v>
      </c>
      <c r="K15" s="70">
        <v>7.2270000000000003</v>
      </c>
      <c r="L15" s="70">
        <v>20.363</v>
      </c>
      <c r="M15" s="70">
        <v>41.722999999999999</v>
      </c>
      <c r="N15" s="70">
        <v>63.587000000000003</v>
      </c>
      <c r="O15" s="70">
        <v>36.732999999999997</v>
      </c>
      <c r="P15" s="76">
        <v>0.85799999999999998</v>
      </c>
    </row>
    <row r="16" spans="1:16" ht="50.25" customHeight="1" thickBot="1" x14ac:dyDescent="0.55000000000000004">
      <c r="A16" s="252" t="s">
        <v>180</v>
      </c>
      <c r="B16" s="323" t="s">
        <v>181</v>
      </c>
      <c r="C16" s="324"/>
      <c r="D16" s="70" t="s">
        <v>182</v>
      </c>
      <c r="E16" s="70">
        <v>14.625</v>
      </c>
      <c r="F16" s="70">
        <v>19.55</v>
      </c>
      <c r="G16" s="70">
        <v>25.125</v>
      </c>
      <c r="H16" s="70">
        <v>336</v>
      </c>
      <c r="I16" s="70">
        <v>1.35</v>
      </c>
      <c r="J16" s="70">
        <v>0.21</v>
      </c>
      <c r="K16" s="70">
        <v>10.65</v>
      </c>
      <c r="L16" s="70">
        <v>0</v>
      </c>
      <c r="M16" s="70">
        <v>39</v>
      </c>
      <c r="N16" s="70">
        <v>100.5</v>
      </c>
      <c r="O16" s="70">
        <v>48</v>
      </c>
      <c r="P16" s="76">
        <v>2.0249999999999999</v>
      </c>
    </row>
    <row r="17" spans="1:18" ht="50.25" customHeight="1" thickBot="1" x14ac:dyDescent="0.55000000000000004">
      <c r="A17" s="252"/>
      <c r="B17" s="312" t="s">
        <v>63</v>
      </c>
      <c r="C17" s="313"/>
      <c r="D17" s="70" t="s">
        <v>26</v>
      </c>
      <c r="E17" s="70">
        <v>2.2999999999999998</v>
      </c>
      <c r="F17" s="70">
        <v>0.3</v>
      </c>
      <c r="G17" s="70">
        <v>14.9</v>
      </c>
      <c r="H17" s="70">
        <v>68</v>
      </c>
      <c r="I17" s="70">
        <v>3.3000000000000002E-2</v>
      </c>
      <c r="J17" s="70">
        <v>8.9999999999999993E-3</v>
      </c>
      <c r="K17" s="70">
        <v>0</v>
      </c>
      <c r="L17" s="70">
        <v>0</v>
      </c>
      <c r="M17" s="70">
        <v>6</v>
      </c>
      <c r="N17" s="70">
        <v>19.5</v>
      </c>
      <c r="O17" s="70">
        <v>4.2</v>
      </c>
      <c r="P17" s="76">
        <v>0.33</v>
      </c>
    </row>
    <row r="18" spans="1:18" ht="50.25" customHeight="1" thickBot="1" x14ac:dyDescent="0.55000000000000004">
      <c r="A18" s="252"/>
      <c r="B18" s="323" t="s">
        <v>73</v>
      </c>
      <c r="C18" s="324"/>
      <c r="D18" s="70" t="s">
        <v>50</v>
      </c>
      <c r="E18" s="70">
        <v>1.4</v>
      </c>
      <c r="F18" s="70">
        <v>0.2</v>
      </c>
      <c r="G18" s="70">
        <v>8.1</v>
      </c>
      <c r="H18" s="70">
        <v>38</v>
      </c>
      <c r="I18" s="70">
        <v>3.5999999999999997E-2</v>
      </c>
      <c r="J18" s="70">
        <v>1.6E-2</v>
      </c>
      <c r="K18" s="70">
        <v>0</v>
      </c>
      <c r="L18" s="70">
        <v>0</v>
      </c>
      <c r="M18" s="70">
        <v>9.4</v>
      </c>
      <c r="N18" s="70">
        <v>31.4</v>
      </c>
      <c r="O18" s="70">
        <v>9.8000000000000007</v>
      </c>
      <c r="P18" s="76">
        <v>0.78</v>
      </c>
    </row>
    <row r="19" spans="1:18" ht="50.25" customHeight="1" thickBot="1" x14ac:dyDescent="0.3">
      <c r="A19" s="252" t="s">
        <v>86</v>
      </c>
      <c r="B19" s="312" t="s">
        <v>183</v>
      </c>
      <c r="C19" s="313"/>
      <c r="D19" s="70" t="s">
        <v>48</v>
      </c>
      <c r="E19" s="70">
        <v>0.4</v>
      </c>
      <c r="F19" s="70">
        <v>0</v>
      </c>
      <c r="G19" s="70">
        <v>27.4</v>
      </c>
      <c r="H19" s="70">
        <v>106</v>
      </c>
      <c r="I19" s="70">
        <v>0.02</v>
      </c>
      <c r="J19" s="70">
        <v>0.02</v>
      </c>
      <c r="K19" s="70">
        <v>26</v>
      </c>
      <c r="L19" s="70">
        <v>0</v>
      </c>
      <c r="M19" s="70">
        <v>18</v>
      </c>
      <c r="N19" s="70">
        <v>18</v>
      </c>
      <c r="O19" s="70">
        <v>12</v>
      </c>
      <c r="P19" s="70">
        <v>0.8</v>
      </c>
    </row>
    <row r="20" spans="1:18" ht="50.25" customHeight="1" thickBot="1" x14ac:dyDescent="0.55000000000000004">
      <c r="A20" s="252"/>
      <c r="B20" s="323"/>
      <c r="C20" s="324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6"/>
    </row>
    <row r="21" spans="1:18" ht="50.25" customHeight="1" thickBot="1" x14ac:dyDescent="0.55000000000000004">
      <c r="A21" s="252"/>
      <c r="B21" s="323"/>
      <c r="C21" s="324"/>
      <c r="D21" s="70"/>
      <c r="E21" s="70">
        <f t="shared" ref="E21:P21" si="1">SUM(E14:E20)</f>
        <v>25.754999999999999</v>
      </c>
      <c r="F21" s="70">
        <f t="shared" si="1"/>
        <v>27.739000000000001</v>
      </c>
      <c r="G21" s="70">
        <f t="shared" si="1"/>
        <v>91.525000000000006</v>
      </c>
      <c r="H21" s="70">
        <f t="shared" si="1"/>
        <v>711.96800000000007</v>
      </c>
      <c r="I21" s="70">
        <f t="shared" si="1"/>
        <v>1.6060000000000001</v>
      </c>
      <c r="J21" s="70">
        <f t="shared" si="1"/>
        <v>0.45080000000000003</v>
      </c>
      <c r="K21" s="70">
        <f t="shared" si="1"/>
        <v>46.396999999999998</v>
      </c>
      <c r="L21" s="70">
        <f t="shared" si="1"/>
        <v>47.363</v>
      </c>
      <c r="M21" s="70">
        <f t="shared" si="1"/>
        <v>134.12299999999999</v>
      </c>
      <c r="N21" s="70">
        <f t="shared" si="1"/>
        <v>260.48699999999997</v>
      </c>
      <c r="O21" s="70">
        <f t="shared" si="1"/>
        <v>161.13299999999998</v>
      </c>
      <c r="P21" s="76">
        <f t="shared" si="1"/>
        <v>6.3230000000000004</v>
      </c>
    </row>
    <row r="22" spans="1:18" ht="32.25" customHeight="1" thickBot="1" x14ac:dyDescent="0.55000000000000004">
      <c r="A22" s="57" t="s">
        <v>51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8" ht="32.25" customHeight="1" x14ac:dyDescent="0.25">
      <c r="A23" s="250" t="s">
        <v>33</v>
      </c>
      <c r="B23" s="314" t="s">
        <v>4</v>
      </c>
      <c r="C23" s="315"/>
      <c r="D23" s="60" t="s">
        <v>5</v>
      </c>
      <c r="E23" s="250" t="s">
        <v>7</v>
      </c>
      <c r="F23" s="250" t="s">
        <v>8</v>
      </c>
      <c r="G23" s="250" t="s">
        <v>9</v>
      </c>
      <c r="H23" s="60" t="s">
        <v>10</v>
      </c>
      <c r="I23" s="60" t="s">
        <v>12</v>
      </c>
      <c r="J23" s="60" t="s">
        <v>14</v>
      </c>
      <c r="K23" s="60" t="s">
        <v>15</v>
      </c>
      <c r="L23" s="60" t="s">
        <v>16</v>
      </c>
      <c r="M23" s="60" t="s">
        <v>17</v>
      </c>
      <c r="N23" s="60" t="s">
        <v>18</v>
      </c>
      <c r="O23" s="72" t="s">
        <v>19</v>
      </c>
      <c r="P23" s="250" t="s">
        <v>20</v>
      </c>
    </row>
    <row r="24" spans="1:18" ht="32.25" customHeight="1" thickBot="1" x14ac:dyDescent="0.3">
      <c r="A24" s="252" t="s">
        <v>34</v>
      </c>
      <c r="B24" s="316"/>
      <c r="C24" s="317"/>
      <c r="D24" s="70" t="s">
        <v>6</v>
      </c>
      <c r="E24" s="252"/>
      <c r="F24" s="252"/>
      <c r="G24" s="252"/>
      <c r="H24" s="70" t="s">
        <v>11</v>
      </c>
      <c r="I24" s="70" t="s">
        <v>13</v>
      </c>
      <c r="J24" s="70" t="s">
        <v>13</v>
      </c>
      <c r="K24" s="70" t="s">
        <v>13</v>
      </c>
      <c r="L24" s="70" t="s">
        <v>13</v>
      </c>
      <c r="M24" s="70" t="s">
        <v>13</v>
      </c>
      <c r="N24" s="70" t="s">
        <v>13</v>
      </c>
      <c r="O24" s="252" t="s">
        <v>13</v>
      </c>
      <c r="P24" s="252" t="s">
        <v>13</v>
      </c>
    </row>
    <row r="25" spans="1:18" ht="45.75" customHeight="1" thickBot="1" x14ac:dyDescent="0.3">
      <c r="A25" s="252"/>
      <c r="B25" s="323" t="s">
        <v>318</v>
      </c>
      <c r="C25" s="324"/>
      <c r="D25" s="70" t="s">
        <v>53</v>
      </c>
      <c r="E25" s="70">
        <v>11.63</v>
      </c>
      <c r="F25" s="70">
        <v>11.48</v>
      </c>
      <c r="G25" s="70">
        <v>72.290000000000006</v>
      </c>
      <c r="H25" s="70">
        <v>439</v>
      </c>
      <c r="I25" s="70">
        <v>0.23</v>
      </c>
      <c r="J25" s="70">
        <v>0.24</v>
      </c>
      <c r="K25" s="70">
        <v>0.9</v>
      </c>
      <c r="L25" s="70">
        <v>27.5</v>
      </c>
      <c r="M25" s="70">
        <v>127.6</v>
      </c>
      <c r="N25" s="70">
        <v>187.7</v>
      </c>
      <c r="O25" s="74">
        <v>50.66</v>
      </c>
      <c r="P25" s="100">
        <v>2.15</v>
      </c>
    </row>
    <row r="26" spans="1:18" ht="45.75" customHeight="1" thickBot="1" x14ac:dyDescent="0.3">
      <c r="A26" s="73" t="s">
        <v>98</v>
      </c>
      <c r="B26" s="323" t="s">
        <v>121</v>
      </c>
      <c r="C26" s="324"/>
      <c r="D26" s="92" t="s">
        <v>48</v>
      </c>
      <c r="E26" s="93">
        <v>0.2</v>
      </c>
      <c r="F26" s="93">
        <v>0</v>
      </c>
      <c r="G26" s="93">
        <v>15</v>
      </c>
      <c r="H26" s="93">
        <v>58</v>
      </c>
      <c r="I26" s="93">
        <v>0</v>
      </c>
      <c r="J26" s="93">
        <v>0</v>
      </c>
      <c r="K26" s="93">
        <v>0</v>
      </c>
      <c r="L26" s="93">
        <v>0</v>
      </c>
      <c r="M26" s="93">
        <v>12</v>
      </c>
      <c r="N26" s="93">
        <v>8</v>
      </c>
      <c r="O26" s="93">
        <v>6</v>
      </c>
      <c r="P26" s="126">
        <v>0.8</v>
      </c>
    </row>
    <row r="27" spans="1:18" ht="45.75" customHeight="1" thickBot="1" x14ac:dyDescent="0.3">
      <c r="A27" s="252"/>
      <c r="B27" s="321"/>
      <c r="C27" s="322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4"/>
      <c r="P27" s="99"/>
    </row>
    <row r="28" spans="1:18" ht="45.75" customHeight="1" thickBot="1" x14ac:dyDescent="0.3">
      <c r="A28" s="252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99"/>
    </row>
    <row r="29" spans="1:18" ht="45.75" customHeight="1" thickBot="1" x14ac:dyDescent="0.3">
      <c r="A29" s="252"/>
      <c r="B29" s="321"/>
      <c r="C29" s="322"/>
      <c r="D29" s="70"/>
      <c r="E29" s="70">
        <f t="shared" ref="E29:P29" si="2">SUM(E25:E28)</f>
        <v>11.83</v>
      </c>
      <c r="F29" s="70">
        <f t="shared" si="2"/>
        <v>11.48</v>
      </c>
      <c r="G29" s="70">
        <f t="shared" si="2"/>
        <v>87.29</v>
      </c>
      <c r="H29" s="70">
        <f t="shared" si="2"/>
        <v>497</v>
      </c>
      <c r="I29" s="70">
        <f t="shared" si="2"/>
        <v>0.23</v>
      </c>
      <c r="J29" s="70">
        <f t="shared" si="2"/>
        <v>0.24</v>
      </c>
      <c r="K29" s="70">
        <f t="shared" si="2"/>
        <v>0.9</v>
      </c>
      <c r="L29" s="70">
        <f t="shared" si="2"/>
        <v>27.5</v>
      </c>
      <c r="M29" s="70">
        <f t="shared" si="2"/>
        <v>139.6</v>
      </c>
      <c r="N29" s="70">
        <f t="shared" si="2"/>
        <v>195.7</v>
      </c>
      <c r="O29" s="74">
        <f t="shared" si="2"/>
        <v>56.66</v>
      </c>
      <c r="P29" s="99">
        <f t="shared" si="2"/>
        <v>2.95</v>
      </c>
    </row>
    <row r="30" spans="1:18" x14ac:dyDescent="0.25">
      <c r="A30" s="1"/>
    </row>
    <row r="31" spans="1:18" x14ac:dyDescent="0.25">
      <c r="R31" s="14"/>
    </row>
    <row r="32" spans="1:18" x14ac:dyDescent="0.25">
      <c r="A32" s="1"/>
    </row>
    <row r="33" spans="1:18" ht="33.75" x14ac:dyDescent="0.5">
      <c r="A33" s="104" t="s">
        <v>184</v>
      </c>
      <c r="B33" s="58" t="s">
        <v>303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1:18" ht="33.75" customHeight="1" thickBot="1" x14ac:dyDescent="0.55000000000000004">
      <c r="A34" s="104" t="s">
        <v>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8" ht="67.5" x14ac:dyDescent="0.25">
      <c r="A35" s="255" t="s">
        <v>2</v>
      </c>
      <c r="B35" s="414" t="s">
        <v>4</v>
      </c>
      <c r="C35" s="415"/>
      <c r="D35" s="107" t="s">
        <v>5</v>
      </c>
      <c r="E35" s="441" t="s">
        <v>7</v>
      </c>
      <c r="F35" s="441" t="s">
        <v>8</v>
      </c>
      <c r="G35" s="441" t="s">
        <v>9</v>
      </c>
      <c r="H35" s="107" t="s">
        <v>10</v>
      </c>
      <c r="I35" s="107" t="s">
        <v>12</v>
      </c>
      <c r="J35" s="107" t="s">
        <v>14</v>
      </c>
      <c r="K35" s="107" t="s">
        <v>15</v>
      </c>
      <c r="L35" s="107" t="s">
        <v>16</v>
      </c>
      <c r="M35" s="107" t="s">
        <v>17</v>
      </c>
      <c r="N35" s="107" t="s">
        <v>18</v>
      </c>
      <c r="O35" s="107" t="s">
        <v>19</v>
      </c>
      <c r="P35" s="107" t="s">
        <v>20</v>
      </c>
    </row>
    <row r="36" spans="1:18" ht="33.75" x14ac:dyDescent="0.25">
      <c r="A36" s="256" t="s">
        <v>3</v>
      </c>
      <c r="B36" s="416"/>
      <c r="C36" s="417"/>
      <c r="D36" s="109" t="s">
        <v>6</v>
      </c>
      <c r="E36" s="442"/>
      <c r="F36" s="442"/>
      <c r="G36" s="442"/>
      <c r="H36" s="109" t="s">
        <v>11</v>
      </c>
      <c r="I36" s="109" t="s">
        <v>13</v>
      </c>
      <c r="J36" s="109" t="s">
        <v>13</v>
      </c>
      <c r="K36" s="109" t="s">
        <v>13</v>
      </c>
      <c r="L36" s="109" t="s">
        <v>13</v>
      </c>
      <c r="M36" s="109" t="s">
        <v>13</v>
      </c>
      <c r="N36" s="109" t="s">
        <v>13</v>
      </c>
      <c r="O36" s="109" t="s">
        <v>13</v>
      </c>
      <c r="P36" s="109" t="s">
        <v>13</v>
      </c>
    </row>
    <row r="37" spans="1:18" ht="15.75" customHeight="1" thickBot="1" x14ac:dyDescent="0.3">
      <c r="A37" s="257"/>
      <c r="B37" s="421"/>
      <c r="C37" s="422"/>
      <c r="D37" s="162"/>
      <c r="E37" s="443"/>
      <c r="F37" s="443"/>
      <c r="G37" s="443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8" ht="39" customHeight="1" thickBot="1" x14ac:dyDescent="0.55000000000000004">
      <c r="A38" s="257" t="s">
        <v>175</v>
      </c>
      <c r="B38" s="318" t="s">
        <v>176</v>
      </c>
      <c r="C38" s="319"/>
      <c r="D38" s="110" t="s">
        <v>178</v>
      </c>
      <c r="E38" s="110">
        <v>13.97</v>
      </c>
      <c r="F38" s="110">
        <v>22.21</v>
      </c>
      <c r="G38" s="110">
        <v>37.5</v>
      </c>
      <c r="H38" s="110">
        <v>399</v>
      </c>
      <c r="I38" s="110">
        <v>0.12</v>
      </c>
      <c r="J38" s="110">
        <v>0.106</v>
      </c>
      <c r="K38" s="110">
        <v>0</v>
      </c>
      <c r="L38" s="110">
        <v>0</v>
      </c>
      <c r="M38" s="110">
        <v>21.28</v>
      </c>
      <c r="N38" s="110">
        <v>89.06</v>
      </c>
      <c r="O38" s="110">
        <v>31.92</v>
      </c>
      <c r="P38" s="110">
        <v>1.46</v>
      </c>
    </row>
    <row r="39" spans="1:18" ht="39" customHeight="1" thickBot="1" x14ac:dyDescent="0.55000000000000004">
      <c r="A39" s="257" t="s">
        <v>60</v>
      </c>
      <c r="B39" s="312" t="s">
        <v>177</v>
      </c>
      <c r="C39" s="320"/>
      <c r="D39" s="110" t="s">
        <v>53</v>
      </c>
      <c r="E39" s="110">
        <v>1.4</v>
      </c>
      <c r="F39" s="110">
        <v>6.6</v>
      </c>
      <c r="G39" s="110">
        <v>0</v>
      </c>
      <c r="H39" s="110">
        <v>70</v>
      </c>
      <c r="I39" s="110">
        <v>0.01</v>
      </c>
      <c r="J39" s="111">
        <v>0.02</v>
      </c>
      <c r="K39" s="110">
        <v>15</v>
      </c>
      <c r="L39" s="110">
        <v>0</v>
      </c>
      <c r="M39" s="110">
        <v>10</v>
      </c>
      <c r="N39" s="110">
        <v>35</v>
      </c>
      <c r="O39" s="110">
        <v>15</v>
      </c>
      <c r="P39" s="110">
        <v>0.8</v>
      </c>
    </row>
    <row r="40" spans="1:18" ht="39" customHeight="1" thickBot="1" x14ac:dyDescent="0.55000000000000004">
      <c r="A40" s="257" t="s">
        <v>62</v>
      </c>
      <c r="B40" s="312" t="s">
        <v>321</v>
      </c>
      <c r="C40" s="320"/>
      <c r="D40" s="110" t="s">
        <v>48</v>
      </c>
      <c r="E40" s="110">
        <v>2.5</v>
      </c>
      <c r="F40" s="110">
        <v>3.6</v>
      </c>
      <c r="G40" s="110">
        <v>28.7</v>
      </c>
      <c r="H40" s="110">
        <v>152</v>
      </c>
      <c r="I40" s="110">
        <v>0.02</v>
      </c>
      <c r="J40" s="110">
        <v>0.08</v>
      </c>
      <c r="K40" s="110">
        <v>0.4</v>
      </c>
      <c r="L40" s="110">
        <v>0</v>
      </c>
      <c r="M40" s="110">
        <v>60</v>
      </c>
      <c r="N40" s="110">
        <v>50</v>
      </c>
      <c r="O40" s="110">
        <v>0</v>
      </c>
      <c r="P40" s="110">
        <v>0</v>
      </c>
    </row>
    <row r="41" spans="1:18" ht="39" customHeight="1" thickBot="1" x14ac:dyDescent="0.3">
      <c r="A41" s="257"/>
      <c r="B41" s="312" t="s">
        <v>63</v>
      </c>
      <c r="C41" s="313"/>
      <c r="D41" s="110" t="s">
        <v>30</v>
      </c>
      <c r="E41" s="110">
        <v>3.95</v>
      </c>
      <c r="F41" s="110">
        <v>1.65</v>
      </c>
      <c r="G41" s="110">
        <v>29.9</v>
      </c>
      <c r="H41" s="110">
        <v>144.80000000000001</v>
      </c>
      <c r="I41" s="110">
        <v>3.5200000000000002E-2</v>
      </c>
      <c r="J41" s="110">
        <v>1.4999999999999999E-2</v>
      </c>
      <c r="K41" s="110">
        <v>0</v>
      </c>
      <c r="L41" s="110">
        <v>0</v>
      </c>
      <c r="M41" s="110">
        <v>10</v>
      </c>
      <c r="N41" s="110">
        <v>32.5</v>
      </c>
      <c r="O41" s="110">
        <v>7</v>
      </c>
      <c r="P41" s="110">
        <v>0.55000000000000004</v>
      </c>
    </row>
    <row r="42" spans="1:18" ht="39" customHeight="1" thickBot="1" x14ac:dyDescent="0.3">
      <c r="A42" s="257"/>
      <c r="B42" s="418"/>
      <c r="C42" s="41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spans="1:18" ht="39" customHeight="1" thickBot="1" x14ac:dyDescent="0.3">
      <c r="A43" s="257"/>
      <c r="B43" s="444"/>
      <c r="C43" s="445"/>
      <c r="D43" s="110"/>
      <c r="E43" s="110">
        <f t="shared" ref="E43:P43" si="3">SUM(E38:E42)</f>
        <v>21.82</v>
      </c>
      <c r="F43" s="110">
        <f t="shared" si="3"/>
        <v>34.06</v>
      </c>
      <c r="G43" s="110">
        <f t="shared" si="3"/>
        <v>96.1</v>
      </c>
      <c r="H43" s="110">
        <f t="shared" si="3"/>
        <v>765.8</v>
      </c>
      <c r="I43" s="110">
        <f t="shared" si="3"/>
        <v>0.1852</v>
      </c>
      <c r="J43" s="110">
        <f t="shared" si="3"/>
        <v>0.22100000000000003</v>
      </c>
      <c r="K43" s="110">
        <f t="shared" si="3"/>
        <v>15.4</v>
      </c>
      <c r="L43" s="110">
        <f t="shared" si="3"/>
        <v>0</v>
      </c>
      <c r="M43" s="110">
        <f t="shared" si="3"/>
        <v>101.28</v>
      </c>
      <c r="N43" s="110">
        <f t="shared" si="3"/>
        <v>206.56</v>
      </c>
      <c r="O43" s="110">
        <f t="shared" si="3"/>
        <v>53.92</v>
      </c>
      <c r="P43" s="110">
        <f t="shared" si="3"/>
        <v>2.8099999999999996</v>
      </c>
      <c r="R43" s="8"/>
    </row>
    <row r="44" spans="1:18" ht="39" customHeight="1" thickBot="1" x14ac:dyDescent="0.55000000000000004">
      <c r="A44" s="104" t="s">
        <v>32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8" ht="67.5" x14ac:dyDescent="0.25">
      <c r="A45" s="255" t="s">
        <v>33</v>
      </c>
      <c r="B45" s="414" t="s">
        <v>4</v>
      </c>
      <c r="C45" s="415"/>
      <c r="D45" s="107" t="s">
        <v>5</v>
      </c>
      <c r="E45" s="255" t="s">
        <v>7</v>
      </c>
      <c r="F45" s="255" t="s">
        <v>8</v>
      </c>
      <c r="G45" s="255" t="s">
        <v>9</v>
      </c>
      <c r="H45" s="107" t="s">
        <v>10</v>
      </c>
      <c r="I45" s="107" t="s">
        <v>12</v>
      </c>
      <c r="J45" s="107" t="s">
        <v>14</v>
      </c>
      <c r="K45" s="107" t="s">
        <v>15</v>
      </c>
      <c r="L45" s="107" t="s">
        <v>16</v>
      </c>
      <c r="M45" s="107" t="s">
        <v>17</v>
      </c>
      <c r="N45" s="107" t="s">
        <v>18</v>
      </c>
      <c r="O45" s="255" t="s">
        <v>35</v>
      </c>
      <c r="P45" s="107" t="s">
        <v>20</v>
      </c>
    </row>
    <row r="46" spans="1:18" ht="34.5" thickBot="1" x14ac:dyDescent="0.3">
      <c r="A46" s="257" t="s">
        <v>34</v>
      </c>
      <c r="B46" s="421"/>
      <c r="C46" s="422"/>
      <c r="D46" s="110" t="s">
        <v>6</v>
      </c>
      <c r="E46" s="257"/>
      <c r="F46" s="257"/>
      <c r="G46" s="257"/>
      <c r="H46" s="110" t="s">
        <v>11</v>
      </c>
      <c r="I46" s="110" t="s">
        <v>13</v>
      </c>
      <c r="J46" s="110" t="s">
        <v>13</v>
      </c>
      <c r="K46" s="110" t="s">
        <v>13</v>
      </c>
      <c r="L46" s="110" t="s">
        <v>13</v>
      </c>
      <c r="M46" s="110" t="s">
        <v>13</v>
      </c>
      <c r="N46" s="110" t="s">
        <v>13</v>
      </c>
      <c r="O46" s="257"/>
      <c r="P46" s="110" t="s">
        <v>13</v>
      </c>
    </row>
    <row r="47" spans="1:18" ht="90" customHeight="1" thickBot="1" x14ac:dyDescent="0.3">
      <c r="A47" s="257" t="s">
        <v>82</v>
      </c>
      <c r="B47" s="323" t="s">
        <v>327</v>
      </c>
      <c r="C47" s="324"/>
      <c r="D47" s="110" t="s">
        <v>53</v>
      </c>
      <c r="E47" s="110">
        <v>2.6</v>
      </c>
      <c r="F47" s="110">
        <v>3.15</v>
      </c>
      <c r="G47" s="110">
        <v>4.8099999999999996</v>
      </c>
      <c r="H47" s="110">
        <v>62.747999999999998</v>
      </c>
      <c r="I47" s="110">
        <v>0.16600000000000001</v>
      </c>
      <c r="J47" s="110">
        <v>0.182</v>
      </c>
      <c r="K47" s="110">
        <v>4.18</v>
      </c>
      <c r="L47" s="110">
        <v>44.82</v>
      </c>
      <c r="M47" s="110">
        <v>33.200000000000003</v>
      </c>
      <c r="N47" s="110">
        <v>45.65</v>
      </c>
      <c r="O47" s="110">
        <v>83.6</v>
      </c>
      <c r="P47" s="167">
        <v>2.54</v>
      </c>
    </row>
    <row r="48" spans="1:18" ht="90" customHeight="1" thickBot="1" x14ac:dyDescent="0.3">
      <c r="A48" s="257" t="s">
        <v>179</v>
      </c>
      <c r="B48" s="323" t="s">
        <v>270</v>
      </c>
      <c r="C48" s="324"/>
      <c r="D48" s="110" t="s">
        <v>142</v>
      </c>
      <c r="E48" s="110">
        <v>6.6</v>
      </c>
      <c r="F48" s="110">
        <v>7.25</v>
      </c>
      <c r="G48" s="110">
        <v>16.399999999999999</v>
      </c>
      <c r="H48" s="110">
        <v>158</v>
      </c>
      <c r="I48" s="110">
        <v>8.5000000000000006E-2</v>
      </c>
      <c r="J48" s="110">
        <v>0.1075</v>
      </c>
      <c r="K48" s="110">
        <v>9.0500000000000007</v>
      </c>
      <c r="L48" s="110">
        <v>25.5</v>
      </c>
      <c r="M48" s="110">
        <v>52.25</v>
      </c>
      <c r="N48" s="110">
        <v>79.63</v>
      </c>
      <c r="O48" s="110">
        <v>46</v>
      </c>
      <c r="P48" s="167">
        <v>1.075</v>
      </c>
    </row>
    <row r="49" spans="1:16" ht="90" customHeight="1" thickBot="1" x14ac:dyDescent="0.3">
      <c r="A49" s="257" t="s">
        <v>180</v>
      </c>
      <c r="B49" s="323" t="s">
        <v>181</v>
      </c>
      <c r="C49" s="324"/>
      <c r="D49" s="110" t="s">
        <v>160</v>
      </c>
      <c r="E49" s="110">
        <v>15.6</v>
      </c>
      <c r="F49" s="110">
        <v>20.85</v>
      </c>
      <c r="G49" s="110">
        <v>30.8</v>
      </c>
      <c r="H49" s="110">
        <v>358.4</v>
      </c>
      <c r="I49" s="110">
        <v>1.44</v>
      </c>
      <c r="J49" s="110">
        <v>0.22</v>
      </c>
      <c r="K49" s="110">
        <v>11.36</v>
      </c>
      <c r="L49" s="110">
        <v>0</v>
      </c>
      <c r="M49" s="110">
        <v>41.6</v>
      </c>
      <c r="N49" s="110">
        <v>104</v>
      </c>
      <c r="O49" s="110">
        <v>51.2</v>
      </c>
      <c r="P49" s="167">
        <v>2.16</v>
      </c>
    </row>
    <row r="50" spans="1:16" ht="90" customHeight="1" thickBot="1" x14ac:dyDescent="0.3">
      <c r="A50" s="257"/>
      <c r="B50" s="312" t="s">
        <v>63</v>
      </c>
      <c r="C50" s="313"/>
      <c r="D50" s="110" t="s">
        <v>58</v>
      </c>
      <c r="E50" s="110">
        <v>3.16</v>
      </c>
      <c r="F50" s="110">
        <v>0.4</v>
      </c>
      <c r="G50" s="110">
        <v>19.87</v>
      </c>
      <c r="H50" s="110">
        <v>90.6</v>
      </c>
      <c r="I50" s="110">
        <v>4.3999999999999997E-2</v>
      </c>
      <c r="J50" s="110">
        <v>1.2E-2</v>
      </c>
      <c r="K50" s="110">
        <v>0</v>
      </c>
      <c r="L50" s="110">
        <v>0</v>
      </c>
      <c r="M50" s="110">
        <v>8</v>
      </c>
      <c r="N50" s="110">
        <v>26</v>
      </c>
      <c r="O50" s="110">
        <v>5.6</v>
      </c>
      <c r="P50" s="167">
        <v>0.44</v>
      </c>
    </row>
    <row r="51" spans="1:16" ht="90" customHeight="1" thickBot="1" x14ac:dyDescent="0.3">
      <c r="A51" s="257"/>
      <c r="B51" s="323" t="s">
        <v>73</v>
      </c>
      <c r="C51" s="324"/>
      <c r="D51" s="110" t="s">
        <v>50</v>
      </c>
      <c r="E51" s="110">
        <v>1.4</v>
      </c>
      <c r="F51" s="110">
        <v>0.2</v>
      </c>
      <c r="G51" s="110">
        <v>8.1</v>
      </c>
      <c r="H51" s="110">
        <v>38</v>
      </c>
      <c r="I51" s="110">
        <v>3.5999999999999997E-2</v>
      </c>
      <c r="J51" s="110">
        <v>1.6E-2</v>
      </c>
      <c r="K51" s="110">
        <v>0</v>
      </c>
      <c r="L51" s="110">
        <v>0</v>
      </c>
      <c r="M51" s="110">
        <v>9.4</v>
      </c>
      <c r="N51" s="110">
        <v>31.4</v>
      </c>
      <c r="O51" s="110">
        <v>9.8000000000000007</v>
      </c>
      <c r="P51" s="167">
        <v>0.78</v>
      </c>
    </row>
    <row r="52" spans="1:16" ht="90" customHeight="1" thickBot="1" x14ac:dyDescent="0.3">
      <c r="A52" s="257" t="s">
        <v>86</v>
      </c>
      <c r="B52" s="312" t="s">
        <v>183</v>
      </c>
      <c r="C52" s="313"/>
      <c r="D52" s="110" t="s">
        <v>48</v>
      </c>
      <c r="E52" s="110">
        <v>0.4</v>
      </c>
      <c r="F52" s="110">
        <v>0</v>
      </c>
      <c r="G52" s="110">
        <v>27.4</v>
      </c>
      <c r="H52" s="110">
        <v>106</v>
      </c>
      <c r="I52" s="110">
        <v>0.02</v>
      </c>
      <c r="J52" s="110">
        <v>0.02</v>
      </c>
      <c r="K52" s="110">
        <v>26</v>
      </c>
      <c r="L52" s="110">
        <v>0</v>
      </c>
      <c r="M52" s="110">
        <v>18</v>
      </c>
      <c r="N52" s="110">
        <v>18</v>
      </c>
      <c r="O52" s="110">
        <v>12</v>
      </c>
      <c r="P52" s="110">
        <v>0.8</v>
      </c>
    </row>
    <row r="53" spans="1:16" ht="90" customHeight="1" thickBot="1" x14ac:dyDescent="0.3">
      <c r="A53" s="257"/>
      <c r="B53" s="423"/>
      <c r="C53" s="424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67"/>
    </row>
    <row r="54" spans="1:16" ht="90" customHeight="1" thickBot="1" x14ac:dyDescent="0.3">
      <c r="A54" s="257"/>
      <c r="B54" s="425"/>
      <c r="C54" s="426"/>
      <c r="D54" s="110"/>
      <c r="E54" s="110">
        <f t="shared" ref="E54:P54" si="4">SUM(E47:E53)</f>
        <v>29.759999999999994</v>
      </c>
      <c r="F54" s="110">
        <f t="shared" si="4"/>
        <v>31.849999999999998</v>
      </c>
      <c r="G54" s="110">
        <f t="shared" si="4"/>
        <v>107.38</v>
      </c>
      <c r="H54" s="110">
        <f t="shared" si="4"/>
        <v>813.74799999999993</v>
      </c>
      <c r="I54" s="110">
        <f t="shared" si="4"/>
        <v>1.7909999999999999</v>
      </c>
      <c r="J54" s="110">
        <f t="shared" si="4"/>
        <v>0.5575</v>
      </c>
      <c r="K54" s="110">
        <f t="shared" si="4"/>
        <v>50.59</v>
      </c>
      <c r="L54" s="110">
        <f t="shared" si="4"/>
        <v>70.319999999999993</v>
      </c>
      <c r="M54" s="110">
        <f t="shared" si="4"/>
        <v>162.45000000000002</v>
      </c>
      <c r="N54" s="110">
        <f t="shared" si="4"/>
        <v>304.68</v>
      </c>
      <c r="O54" s="110">
        <f t="shared" si="4"/>
        <v>208.20000000000002</v>
      </c>
      <c r="P54" s="167">
        <f t="shared" si="4"/>
        <v>7.7950000000000008</v>
      </c>
    </row>
    <row r="55" spans="1:16" ht="30" customHeight="1" thickBot="1" x14ac:dyDescent="0.3">
      <c r="A55" s="1" t="s">
        <v>51</v>
      </c>
    </row>
    <row r="56" spans="1:16" x14ac:dyDescent="0.25">
      <c r="A56" s="253" t="s">
        <v>33</v>
      </c>
      <c r="B56" s="345" t="s">
        <v>4</v>
      </c>
      <c r="C56" s="3" t="s">
        <v>5</v>
      </c>
      <c r="D56" s="3" t="s">
        <v>5</v>
      </c>
      <c r="E56" s="253" t="s">
        <v>7</v>
      </c>
      <c r="F56" s="253" t="s">
        <v>8</v>
      </c>
      <c r="G56" s="253" t="s">
        <v>9</v>
      </c>
      <c r="H56" s="3" t="s">
        <v>10</v>
      </c>
      <c r="I56" s="3" t="s">
        <v>12</v>
      </c>
      <c r="J56" s="3" t="s">
        <v>14</v>
      </c>
      <c r="K56" s="3" t="s">
        <v>15</v>
      </c>
      <c r="L56" s="3" t="s">
        <v>16</v>
      </c>
      <c r="M56" s="3" t="s">
        <v>17</v>
      </c>
      <c r="N56" s="3" t="s">
        <v>18</v>
      </c>
      <c r="O56" s="11" t="s">
        <v>19</v>
      </c>
      <c r="P56" s="253" t="s">
        <v>20</v>
      </c>
    </row>
    <row r="57" spans="1:16" ht="15.75" thickBot="1" x14ac:dyDescent="0.3">
      <c r="A57" s="254" t="s">
        <v>34</v>
      </c>
      <c r="B57" s="346"/>
      <c r="C57" s="6" t="s">
        <v>6</v>
      </c>
      <c r="D57" s="6" t="s">
        <v>6</v>
      </c>
      <c r="E57" s="254"/>
      <c r="F57" s="254"/>
      <c r="G57" s="254"/>
      <c r="H57" s="6" t="s">
        <v>11</v>
      </c>
      <c r="I57" s="6" t="s">
        <v>13</v>
      </c>
      <c r="J57" s="6" t="s">
        <v>13</v>
      </c>
      <c r="K57" s="6" t="s">
        <v>13</v>
      </c>
      <c r="L57" s="6" t="s">
        <v>13</v>
      </c>
      <c r="M57" s="6" t="s">
        <v>13</v>
      </c>
      <c r="N57" s="6" t="s">
        <v>13</v>
      </c>
      <c r="O57" s="254" t="s">
        <v>13</v>
      </c>
      <c r="P57" s="254" t="s">
        <v>13</v>
      </c>
    </row>
    <row r="58" spans="1:16" ht="15.75" thickBot="1" x14ac:dyDescent="0.3">
      <c r="A58" s="25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2"/>
      <c r="P58" s="13"/>
    </row>
    <row r="59" spans="1:16" ht="15.75" thickBot="1" x14ac:dyDescent="0.3">
      <c r="A59" s="25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0"/>
    </row>
    <row r="60" spans="1:16" ht="15.75" thickBot="1" x14ac:dyDescent="0.3">
      <c r="A60" s="25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5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5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</sheetData>
  <mergeCells count="45">
    <mergeCell ref="B6:C6"/>
    <mergeCell ref="B3:C4"/>
    <mergeCell ref="E3:E4"/>
    <mergeCell ref="F3:F4"/>
    <mergeCell ref="G3:G4"/>
    <mergeCell ref="B5:C5"/>
    <mergeCell ref="B20:C20"/>
    <mergeCell ref="B7:C7"/>
    <mergeCell ref="B8:C8"/>
    <mergeCell ref="B9:C9"/>
    <mergeCell ref="B10:C10"/>
    <mergeCell ref="B12:C13"/>
    <mergeCell ref="B14:C14"/>
    <mergeCell ref="B15:C15"/>
    <mergeCell ref="B16:C16"/>
    <mergeCell ref="B17:C17"/>
    <mergeCell ref="B18:C18"/>
    <mergeCell ref="B19:C19"/>
    <mergeCell ref="G35:G37"/>
    <mergeCell ref="B38:C38"/>
    <mergeCell ref="B21:C21"/>
    <mergeCell ref="B23:C24"/>
    <mergeCell ref="B25:C25"/>
    <mergeCell ref="B26:C26"/>
    <mergeCell ref="B27:C27"/>
    <mergeCell ref="B28:C28"/>
    <mergeCell ref="B45:C46"/>
    <mergeCell ref="B29:C29"/>
    <mergeCell ref="B35:C37"/>
    <mergeCell ref="E35:E37"/>
    <mergeCell ref="F35:F37"/>
    <mergeCell ref="B39:C39"/>
    <mergeCell ref="B40:C40"/>
    <mergeCell ref="B41:C41"/>
    <mergeCell ref="B42:C42"/>
    <mergeCell ref="B43:C43"/>
    <mergeCell ref="B53:C53"/>
    <mergeCell ref="B54:C54"/>
    <mergeCell ref="B56:B57"/>
    <mergeCell ref="B47:C47"/>
    <mergeCell ref="B48:C48"/>
    <mergeCell ref="B49:C49"/>
    <mergeCell ref="B50:C50"/>
    <mergeCell ref="B51:C51"/>
    <mergeCell ref="B52:C52"/>
  </mergeCells>
  <pageMargins left="0.70866141732283472" right="0.70866141732283472" top="0.74803149606299213" bottom="0.74803149606299213" header="0.31496062992125984" footer="0.31496062992125984"/>
  <pageSetup paperSize="9" scale="3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/>
    <pageSetUpPr fitToPage="1"/>
  </sheetPr>
  <dimension ref="A1:R63"/>
  <sheetViews>
    <sheetView zoomScale="50" zoomScaleNormal="50" workbookViewId="0">
      <selection activeCell="U17" sqref="U17"/>
    </sheetView>
  </sheetViews>
  <sheetFormatPr defaultRowHeight="15" x14ac:dyDescent="0.25"/>
  <cols>
    <col min="1" max="1" width="18.28515625" customWidth="1"/>
    <col min="2" max="2" width="18.85546875" customWidth="1"/>
    <col min="3" max="3" width="44.28515625" customWidth="1"/>
    <col min="4" max="4" width="17.85546875" customWidth="1"/>
    <col min="5" max="12" width="18.42578125" customWidth="1"/>
    <col min="13" max="13" width="19.140625" customWidth="1"/>
    <col min="14" max="14" width="17.5703125" customWidth="1"/>
    <col min="15" max="15" width="18.85546875" customWidth="1"/>
    <col min="16" max="16" width="16.42578125" customWidth="1"/>
  </cols>
  <sheetData>
    <row r="1" spans="1:16" ht="31.5" x14ac:dyDescent="0.5">
      <c r="A1" s="57" t="s">
        <v>238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2.25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36.75" customHeight="1" x14ac:dyDescent="0.25">
      <c r="A3" s="59" t="s">
        <v>2</v>
      </c>
      <c r="B3" s="314" t="s">
        <v>4</v>
      </c>
      <c r="C3" s="315"/>
      <c r="D3" s="60" t="s">
        <v>5</v>
      </c>
      <c r="E3" s="59" t="s">
        <v>7</v>
      </c>
      <c r="F3" s="59" t="s">
        <v>8</v>
      </c>
      <c r="G3" s="59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26.25" customHeight="1" thickBot="1" x14ac:dyDescent="0.3">
      <c r="A4" s="66" t="s">
        <v>3</v>
      </c>
      <c r="B4" s="316"/>
      <c r="C4" s="317"/>
      <c r="D4" s="70" t="s">
        <v>6</v>
      </c>
      <c r="E4" s="66"/>
      <c r="F4" s="66"/>
      <c r="G4" s="66"/>
      <c r="H4" s="70" t="s">
        <v>11</v>
      </c>
      <c r="I4" s="70" t="s">
        <v>13</v>
      </c>
      <c r="J4" s="70" t="s">
        <v>13</v>
      </c>
      <c r="K4" s="70" t="s">
        <v>13</v>
      </c>
      <c r="L4" s="70" t="s">
        <v>13</v>
      </c>
      <c r="M4" s="70" t="s">
        <v>13</v>
      </c>
      <c r="N4" s="70" t="s">
        <v>13</v>
      </c>
      <c r="O4" s="70" t="s">
        <v>13</v>
      </c>
      <c r="P4" s="70" t="s">
        <v>13</v>
      </c>
    </row>
    <row r="5" spans="1:16" ht="86.25" customHeight="1" thickBot="1" x14ac:dyDescent="0.55000000000000004">
      <c r="A5" s="127"/>
      <c r="B5" s="312" t="s">
        <v>342</v>
      </c>
      <c r="C5" s="320"/>
      <c r="D5" s="103" t="s">
        <v>99</v>
      </c>
      <c r="E5" s="103">
        <v>22.6</v>
      </c>
      <c r="F5" s="103">
        <v>30.2</v>
      </c>
      <c r="G5" s="103">
        <v>61.4</v>
      </c>
      <c r="H5" s="103">
        <v>608</v>
      </c>
      <c r="I5" s="103">
        <v>0.17399999999999999</v>
      </c>
      <c r="J5" s="103">
        <v>0.17399999999999999</v>
      </c>
      <c r="K5" s="103">
        <v>0.39900000000000002</v>
      </c>
      <c r="L5" s="103">
        <v>42.716999999999999</v>
      </c>
      <c r="M5" s="103">
        <v>24.984000000000002</v>
      </c>
      <c r="N5" s="103">
        <v>131.32599999999999</v>
      </c>
      <c r="O5" s="103">
        <v>38.087000000000003</v>
      </c>
      <c r="P5" s="103">
        <v>0.99299999999999999</v>
      </c>
    </row>
    <row r="6" spans="1:16" ht="42.75" customHeight="1" thickBot="1" x14ac:dyDescent="0.55000000000000004">
      <c r="A6" s="66"/>
      <c r="B6" s="312" t="s">
        <v>63</v>
      </c>
      <c r="C6" s="313"/>
      <c r="D6" s="70" t="s">
        <v>58</v>
      </c>
      <c r="E6" s="70">
        <v>3.16</v>
      </c>
      <c r="F6" s="70">
        <v>0.4</v>
      </c>
      <c r="G6" s="70">
        <v>19.87</v>
      </c>
      <c r="H6" s="70">
        <v>90.6</v>
      </c>
      <c r="I6" s="70">
        <v>4.3999999999999997E-2</v>
      </c>
      <c r="J6" s="70">
        <v>1.2E-2</v>
      </c>
      <c r="K6" s="70">
        <v>0</v>
      </c>
      <c r="L6" s="70">
        <v>0</v>
      </c>
      <c r="M6" s="70">
        <v>8</v>
      </c>
      <c r="N6" s="70">
        <v>26</v>
      </c>
      <c r="O6" s="70">
        <v>5.6</v>
      </c>
      <c r="P6" s="76">
        <v>0.44</v>
      </c>
    </row>
    <row r="7" spans="1:16" ht="42.75" customHeight="1" thickBot="1" x14ac:dyDescent="0.3">
      <c r="A7" s="66" t="s">
        <v>134</v>
      </c>
      <c r="B7" s="312" t="s">
        <v>133</v>
      </c>
      <c r="C7" s="313"/>
      <c r="D7" s="70" t="s">
        <v>48</v>
      </c>
      <c r="E7" s="70">
        <v>1.6</v>
      </c>
      <c r="F7" s="70">
        <v>1.6</v>
      </c>
      <c r="G7" s="70">
        <v>2.35</v>
      </c>
      <c r="H7" s="70">
        <v>87</v>
      </c>
      <c r="I7" s="70">
        <v>0.01</v>
      </c>
      <c r="J7" s="70">
        <v>0.02</v>
      </c>
      <c r="K7" s="70">
        <v>0.6</v>
      </c>
      <c r="L7" s="70">
        <v>0</v>
      </c>
      <c r="M7" s="70">
        <v>66</v>
      </c>
      <c r="N7" s="70">
        <v>50</v>
      </c>
      <c r="O7" s="70">
        <v>12</v>
      </c>
      <c r="P7" s="70">
        <v>0.8</v>
      </c>
    </row>
    <row r="8" spans="1:16" ht="42.75" customHeight="1" thickBot="1" x14ac:dyDescent="0.55000000000000004">
      <c r="A8" s="66"/>
      <c r="B8" s="312" t="s">
        <v>122</v>
      </c>
      <c r="C8" s="313"/>
      <c r="D8" s="70" t="s">
        <v>53</v>
      </c>
      <c r="E8" s="70">
        <v>0.4</v>
      </c>
      <c r="F8" s="70">
        <v>0.4</v>
      </c>
      <c r="G8" s="70">
        <v>9.8000000000000007</v>
      </c>
      <c r="H8" s="70">
        <v>45</v>
      </c>
      <c r="I8" s="70">
        <v>0.03</v>
      </c>
      <c r="J8" s="70">
        <v>0.02</v>
      </c>
      <c r="K8" s="70">
        <v>10</v>
      </c>
      <c r="L8" s="70">
        <v>0</v>
      </c>
      <c r="M8" s="70">
        <v>16</v>
      </c>
      <c r="N8" s="70">
        <v>11</v>
      </c>
      <c r="O8" s="70">
        <v>9</v>
      </c>
      <c r="P8" s="76">
        <v>2.2000000000000002</v>
      </c>
    </row>
    <row r="9" spans="1:16" ht="42.75" customHeight="1" thickBot="1" x14ac:dyDescent="0.3">
      <c r="A9" s="66"/>
      <c r="B9" s="312"/>
      <c r="C9" s="31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42.75" customHeight="1" thickBot="1" x14ac:dyDescent="0.3">
      <c r="A10" s="66"/>
      <c r="B10" s="312"/>
      <c r="C10" s="313"/>
      <c r="D10" s="70"/>
      <c r="E10" s="70">
        <f t="shared" ref="E10:P10" si="0">SUM(E5:E9)</f>
        <v>27.76</v>
      </c>
      <c r="F10" s="70">
        <f t="shared" si="0"/>
        <v>32.599999999999994</v>
      </c>
      <c r="G10" s="70">
        <f t="shared" si="0"/>
        <v>93.419999999999987</v>
      </c>
      <c r="H10" s="70">
        <f t="shared" si="0"/>
        <v>830.6</v>
      </c>
      <c r="I10" s="70">
        <f t="shared" si="0"/>
        <v>0.25800000000000001</v>
      </c>
      <c r="J10" s="70">
        <f t="shared" si="0"/>
        <v>0.22599999999999998</v>
      </c>
      <c r="K10" s="70">
        <f t="shared" si="0"/>
        <v>10.999000000000001</v>
      </c>
      <c r="L10" s="70">
        <f t="shared" si="0"/>
        <v>42.716999999999999</v>
      </c>
      <c r="M10" s="70">
        <f t="shared" si="0"/>
        <v>114.98400000000001</v>
      </c>
      <c r="N10" s="70">
        <f t="shared" si="0"/>
        <v>218.32599999999999</v>
      </c>
      <c r="O10" s="70">
        <f t="shared" si="0"/>
        <v>64.687000000000012</v>
      </c>
      <c r="P10" s="70">
        <f t="shared" si="0"/>
        <v>4.4329999999999998</v>
      </c>
    </row>
    <row r="11" spans="1:16" ht="33.75" customHeight="1" thickBot="1" x14ac:dyDescent="0.55000000000000004">
      <c r="A11" s="57" t="s">
        <v>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ht="33.75" customHeight="1" x14ac:dyDescent="0.25">
      <c r="A12" s="59" t="s">
        <v>33</v>
      </c>
      <c r="B12" s="314" t="s">
        <v>4</v>
      </c>
      <c r="C12" s="315"/>
      <c r="D12" s="60" t="s">
        <v>5</v>
      </c>
      <c r="E12" s="59" t="s">
        <v>7</v>
      </c>
      <c r="F12" s="59" t="s">
        <v>8</v>
      </c>
      <c r="G12" s="59" t="s">
        <v>9</v>
      </c>
      <c r="H12" s="60" t="s">
        <v>10</v>
      </c>
      <c r="I12" s="60" t="s">
        <v>12</v>
      </c>
      <c r="J12" s="60" t="s">
        <v>14</v>
      </c>
      <c r="K12" s="60" t="s">
        <v>15</v>
      </c>
      <c r="L12" s="60" t="s">
        <v>16</v>
      </c>
      <c r="M12" s="60" t="s">
        <v>17</v>
      </c>
      <c r="N12" s="60" t="s">
        <v>18</v>
      </c>
      <c r="O12" s="59" t="s">
        <v>35</v>
      </c>
      <c r="P12" s="60" t="s">
        <v>20</v>
      </c>
    </row>
    <row r="13" spans="1:16" ht="33.75" customHeight="1" thickBot="1" x14ac:dyDescent="0.3">
      <c r="A13" s="66" t="s">
        <v>34</v>
      </c>
      <c r="B13" s="316"/>
      <c r="C13" s="317"/>
      <c r="D13" s="70" t="s">
        <v>6</v>
      </c>
      <c r="E13" s="66"/>
      <c r="F13" s="66"/>
      <c r="G13" s="66"/>
      <c r="H13" s="70" t="s">
        <v>11</v>
      </c>
      <c r="I13" s="70" t="s">
        <v>13</v>
      </c>
      <c r="J13" s="70" t="s">
        <v>13</v>
      </c>
      <c r="K13" s="70" t="s">
        <v>13</v>
      </c>
      <c r="L13" s="70" t="s">
        <v>13</v>
      </c>
      <c r="M13" s="70" t="s">
        <v>13</v>
      </c>
      <c r="N13" s="70" t="s">
        <v>13</v>
      </c>
      <c r="O13" s="66"/>
      <c r="P13" s="70" t="s">
        <v>13</v>
      </c>
    </row>
    <row r="14" spans="1:16" ht="44.25" customHeight="1" thickBot="1" x14ac:dyDescent="0.55000000000000004">
      <c r="A14" s="66" t="s">
        <v>125</v>
      </c>
      <c r="B14" s="323" t="s">
        <v>126</v>
      </c>
      <c r="C14" s="324"/>
      <c r="D14" s="70" t="s">
        <v>38</v>
      </c>
      <c r="E14" s="70">
        <v>0.84</v>
      </c>
      <c r="F14" s="70">
        <v>6.06</v>
      </c>
      <c r="G14" s="70">
        <v>4.08</v>
      </c>
      <c r="H14" s="70">
        <v>74.400000000000006</v>
      </c>
      <c r="I14" s="70">
        <v>3.9600000000000003E-2</v>
      </c>
      <c r="J14" s="70">
        <v>4.6800000000000001E-2</v>
      </c>
      <c r="K14" s="70">
        <v>7.51</v>
      </c>
      <c r="L14" s="70">
        <v>12.48</v>
      </c>
      <c r="M14" s="70">
        <v>51.24</v>
      </c>
      <c r="N14" s="70">
        <v>46.08</v>
      </c>
      <c r="O14" s="70">
        <v>14.76</v>
      </c>
      <c r="P14" s="76">
        <v>0.6</v>
      </c>
    </row>
    <row r="15" spans="1:16" ht="44.25" customHeight="1" thickBot="1" x14ac:dyDescent="0.55000000000000004">
      <c r="A15" s="66" t="s">
        <v>127</v>
      </c>
      <c r="B15" s="323" t="s">
        <v>271</v>
      </c>
      <c r="C15" s="324"/>
      <c r="D15" s="70" t="s">
        <v>88</v>
      </c>
      <c r="E15" s="70">
        <v>5.7679999999999998</v>
      </c>
      <c r="F15" s="70">
        <v>7.24</v>
      </c>
      <c r="G15" s="70">
        <v>14.973000000000001</v>
      </c>
      <c r="H15" s="70">
        <v>168.02</v>
      </c>
      <c r="I15" s="70">
        <v>8.0000000000000002E-3</v>
      </c>
      <c r="J15" s="70">
        <v>2.8000000000000001E-2</v>
      </c>
      <c r="K15" s="70">
        <v>9.8179999999999996</v>
      </c>
      <c r="L15" s="70">
        <v>4.09</v>
      </c>
      <c r="M15" s="70">
        <v>51.954000000000001</v>
      </c>
      <c r="N15" s="70">
        <v>81.817999999999998</v>
      </c>
      <c r="O15" s="70">
        <v>27</v>
      </c>
      <c r="P15" s="76">
        <v>0.65500000000000003</v>
      </c>
    </row>
    <row r="16" spans="1:16" ht="44.25" customHeight="1" thickBot="1" x14ac:dyDescent="0.55000000000000004">
      <c r="A16" s="66"/>
      <c r="B16" s="323" t="s">
        <v>343</v>
      </c>
      <c r="C16" s="324"/>
      <c r="D16" s="70" t="s">
        <v>150</v>
      </c>
      <c r="E16" s="70">
        <v>10.86</v>
      </c>
      <c r="F16" s="70">
        <v>11.27</v>
      </c>
      <c r="G16" s="70">
        <v>10.46</v>
      </c>
      <c r="H16" s="70">
        <v>200</v>
      </c>
      <c r="I16" s="70">
        <v>5.5E-2</v>
      </c>
      <c r="J16" s="70">
        <v>0.08</v>
      </c>
      <c r="K16" s="70">
        <v>6.8</v>
      </c>
      <c r="L16" s="70">
        <v>0</v>
      </c>
      <c r="M16" s="70">
        <v>35.5</v>
      </c>
      <c r="N16" s="70">
        <v>92</v>
      </c>
      <c r="O16" s="70">
        <v>33</v>
      </c>
      <c r="P16" s="76">
        <v>1.25</v>
      </c>
    </row>
    <row r="17" spans="1:18" ht="44.25" customHeight="1" thickBot="1" x14ac:dyDescent="0.55000000000000004">
      <c r="A17" s="66" t="s">
        <v>106</v>
      </c>
      <c r="B17" s="323" t="s">
        <v>316</v>
      </c>
      <c r="C17" s="324"/>
      <c r="D17" s="70" t="s">
        <v>45</v>
      </c>
      <c r="E17" s="70">
        <v>8.6999999999999993</v>
      </c>
      <c r="F17" s="70">
        <v>7.8</v>
      </c>
      <c r="G17" s="70">
        <v>42.6</v>
      </c>
      <c r="H17" s="70">
        <v>263.85000000000002</v>
      </c>
      <c r="I17" s="70">
        <v>0.12</v>
      </c>
      <c r="J17" s="70">
        <v>0.06</v>
      </c>
      <c r="K17" s="70">
        <v>0</v>
      </c>
      <c r="L17" s="70">
        <v>0</v>
      </c>
      <c r="M17" s="70">
        <v>18</v>
      </c>
      <c r="N17" s="70">
        <v>108</v>
      </c>
      <c r="O17" s="70">
        <v>73.5</v>
      </c>
      <c r="P17" s="76">
        <v>2.4</v>
      </c>
    </row>
    <row r="18" spans="1:18" ht="44.25" customHeight="1" thickBot="1" x14ac:dyDescent="0.3">
      <c r="A18" s="66"/>
      <c r="B18" s="323" t="s">
        <v>49</v>
      </c>
      <c r="C18" s="324"/>
      <c r="D18" s="70" t="s">
        <v>50</v>
      </c>
      <c r="E18" s="70">
        <v>1.4</v>
      </c>
      <c r="F18" s="70">
        <v>0.2</v>
      </c>
      <c r="G18" s="70">
        <v>8.1</v>
      </c>
      <c r="H18" s="70">
        <v>38</v>
      </c>
      <c r="I18" s="70">
        <v>3.5999999999999997E-2</v>
      </c>
      <c r="J18" s="70">
        <v>1.6E-2</v>
      </c>
      <c r="K18" s="70">
        <v>0</v>
      </c>
      <c r="L18" s="70">
        <v>0</v>
      </c>
      <c r="M18" s="70">
        <v>9.4</v>
      </c>
      <c r="N18" s="70">
        <v>31.4</v>
      </c>
      <c r="O18" s="70">
        <v>9.8000000000000007</v>
      </c>
      <c r="P18" s="70">
        <v>0.78</v>
      </c>
    </row>
    <row r="19" spans="1:18" ht="44.25" customHeight="1" thickBot="1" x14ac:dyDescent="0.55000000000000004">
      <c r="A19" s="280"/>
      <c r="B19" s="323" t="s">
        <v>29</v>
      </c>
      <c r="C19" s="324"/>
      <c r="D19" s="70" t="s">
        <v>58</v>
      </c>
      <c r="E19" s="70">
        <v>3.16</v>
      </c>
      <c r="F19" s="70">
        <v>0.4</v>
      </c>
      <c r="G19" s="70">
        <v>19.87</v>
      </c>
      <c r="H19" s="70">
        <v>90.6</v>
      </c>
      <c r="I19" s="70">
        <v>4.3999999999999997E-2</v>
      </c>
      <c r="J19" s="70">
        <v>1.2E-2</v>
      </c>
      <c r="K19" s="70">
        <v>0</v>
      </c>
      <c r="L19" s="70">
        <v>0</v>
      </c>
      <c r="M19" s="70">
        <v>8</v>
      </c>
      <c r="N19" s="70">
        <v>26</v>
      </c>
      <c r="O19" s="70">
        <v>5.6</v>
      </c>
      <c r="P19" s="76">
        <v>0.44</v>
      </c>
    </row>
    <row r="20" spans="1:18" ht="44.25" customHeight="1" thickBot="1" x14ac:dyDescent="0.55000000000000004">
      <c r="A20" s="280" t="s">
        <v>220</v>
      </c>
      <c r="B20" s="312" t="s">
        <v>232</v>
      </c>
      <c r="C20" s="313"/>
      <c r="D20" s="70" t="s">
        <v>48</v>
      </c>
      <c r="E20" s="70">
        <v>0.2</v>
      </c>
      <c r="F20" s="70">
        <v>0</v>
      </c>
      <c r="G20" s="70">
        <v>35.799999999999997</v>
      </c>
      <c r="H20" s="70">
        <v>142</v>
      </c>
      <c r="I20" s="70">
        <v>0.02</v>
      </c>
      <c r="J20" s="70">
        <v>0</v>
      </c>
      <c r="K20" s="70">
        <v>5.4</v>
      </c>
      <c r="L20" s="70">
        <v>0</v>
      </c>
      <c r="M20" s="70">
        <v>12</v>
      </c>
      <c r="N20" s="70">
        <v>4</v>
      </c>
      <c r="O20" s="70">
        <v>4</v>
      </c>
      <c r="P20" s="76">
        <v>0.8</v>
      </c>
    </row>
    <row r="21" spans="1:18" ht="44.25" customHeight="1" thickBot="1" x14ac:dyDescent="0.55000000000000004">
      <c r="A21" s="66"/>
      <c r="B21" s="323"/>
      <c r="C21" s="324"/>
      <c r="D21" s="70"/>
      <c r="E21" s="70">
        <f t="shared" ref="E21:P21" si="1">SUM(E14:E20)</f>
        <v>30.927999999999997</v>
      </c>
      <c r="F21" s="70">
        <f t="shared" si="1"/>
        <v>32.97</v>
      </c>
      <c r="G21" s="70">
        <f t="shared" si="1"/>
        <v>135.88299999999998</v>
      </c>
      <c r="H21" s="70">
        <f t="shared" si="1"/>
        <v>976.87</v>
      </c>
      <c r="I21" s="70">
        <f t="shared" si="1"/>
        <v>0.3226</v>
      </c>
      <c r="J21" s="70">
        <f t="shared" si="1"/>
        <v>0.24280000000000002</v>
      </c>
      <c r="K21" s="70">
        <f t="shared" si="1"/>
        <v>29.527999999999999</v>
      </c>
      <c r="L21" s="70">
        <f t="shared" si="1"/>
        <v>16.57</v>
      </c>
      <c r="M21" s="70">
        <f t="shared" si="1"/>
        <v>186.09400000000002</v>
      </c>
      <c r="N21" s="70">
        <f t="shared" si="1"/>
        <v>389.298</v>
      </c>
      <c r="O21" s="70">
        <f t="shared" si="1"/>
        <v>167.66</v>
      </c>
      <c r="P21" s="76">
        <f t="shared" si="1"/>
        <v>6.9249999999999998</v>
      </c>
    </row>
    <row r="22" spans="1:18" ht="33.75" customHeight="1" thickBot="1" x14ac:dyDescent="0.55000000000000004">
      <c r="A22" s="57" t="s">
        <v>51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8" ht="33.75" customHeight="1" x14ac:dyDescent="0.25">
      <c r="A23" s="59" t="s">
        <v>33</v>
      </c>
      <c r="B23" s="314" t="s">
        <v>4</v>
      </c>
      <c r="C23" s="315"/>
      <c r="D23" s="60" t="s">
        <v>5</v>
      </c>
      <c r="E23" s="59" t="s">
        <v>7</v>
      </c>
      <c r="F23" s="59" t="s">
        <v>8</v>
      </c>
      <c r="G23" s="59" t="s">
        <v>9</v>
      </c>
      <c r="H23" s="60" t="s">
        <v>10</v>
      </c>
      <c r="I23" s="60" t="s">
        <v>12</v>
      </c>
      <c r="J23" s="60" t="s">
        <v>14</v>
      </c>
      <c r="K23" s="60" t="s">
        <v>15</v>
      </c>
      <c r="L23" s="60" t="s">
        <v>16</v>
      </c>
      <c r="M23" s="60" t="s">
        <v>17</v>
      </c>
      <c r="N23" s="60" t="s">
        <v>18</v>
      </c>
      <c r="O23" s="72" t="s">
        <v>19</v>
      </c>
      <c r="P23" s="59" t="s">
        <v>20</v>
      </c>
    </row>
    <row r="24" spans="1:18" ht="33.75" customHeight="1" thickBot="1" x14ac:dyDescent="0.3">
      <c r="A24" s="66" t="s">
        <v>34</v>
      </c>
      <c r="B24" s="316"/>
      <c r="C24" s="317"/>
      <c r="D24" s="70" t="s">
        <v>6</v>
      </c>
      <c r="E24" s="66"/>
      <c r="F24" s="66"/>
      <c r="G24" s="66"/>
      <c r="H24" s="70" t="s">
        <v>11</v>
      </c>
      <c r="I24" s="70" t="s">
        <v>13</v>
      </c>
      <c r="J24" s="70" t="s">
        <v>13</v>
      </c>
      <c r="K24" s="70" t="s">
        <v>13</v>
      </c>
      <c r="L24" s="70" t="s">
        <v>13</v>
      </c>
      <c r="M24" s="70" t="s">
        <v>13</v>
      </c>
      <c r="N24" s="70" t="s">
        <v>13</v>
      </c>
      <c r="O24" s="66" t="s">
        <v>13</v>
      </c>
      <c r="P24" s="66" t="s">
        <v>13</v>
      </c>
    </row>
    <row r="25" spans="1:18" ht="45.75" customHeight="1" thickBot="1" x14ac:dyDescent="0.3">
      <c r="A25" s="73"/>
      <c r="B25" s="323" t="s">
        <v>344</v>
      </c>
      <c r="C25" s="324"/>
      <c r="D25" s="70" t="s">
        <v>38</v>
      </c>
      <c r="E25" s="70">
        <v>10.86</v>
      </c>
      <c r="F25" s="70">
        <v>4.5199999999999996</v>
      </c>
      <c r="G25" s="70">
        <v>37.36</v>
      </c>
      <c r="H25" s="70">
        <v>234</v>
      </c>
      <c r="I25" s="70">
        <v>0.1</v>
      </c>
      <c r="J25" s="70">
        <v>0.1</v>
      </c>
      <c r="K25" s="70">
        <v>0.1</v>
      </c>
      <c r="L25" s="70">
        <v>10</v>
      </c>
      <c r="M25" s="70">
        <v>20.6</v>
      </c>
      <c r="N25" s="70">
        <v>99.8</v>
      </c>
      <c r="O25" s="74">
        <v>30.2</v>
      </c>
      <c r="P25" s="100">
        <v>1.34</v>
      </c>
    </row>
    <row r="26" spans="1:18" ht="45.75" customHeight="1" thickBot="1" x14ac:dyDescent="0.3">
      <c r="A26" s="235" t="s">
        <v>98</v>
      </c>
      <c r="B26" s="323" t="s">
        <v>121</v>
      </c>
      <c r="C26" s="324"/>
      <c r="D26" s="70" t="s">
        <v>48</v>
      </c>
      <c r="E26" s="70">
        <v>0.2</v>
      </c>
      <c r="F26" s="70">
        <v>0</v>
      </c>
      <c r="G26" s="70">
        <v>15</v>
      </c>
      <c r="H26" s="70">
        <v>58</v>
      </c>
      <c r="I26" s="70">
        <v>0</v>
      </c>
      <c r="J26" s="70">
        <v>0</v>
      </c>
      <c r="K26" s="70">
        <v>0</v>
      </c>
      <c r="L26" s="70">
        <v>0</v>
      </c>
      <c r="M26" s="70">
        <v>12</v>
      </c>
      <c r="N26" s="70">
        <v>8</v>
      </c>
      <c r="O26" s="70">
        <v>6</v>
      </c>
      <c r="P26" s="99">
        <v>0.8</v>
      </c>
    </row>
    <row r="27" spans="1:18" ht="45.75" customHeight="1" thickBot="1" x14ac:dyDescent="0.3">
      <c r="A27" s="66"/>
      <c r="B27" s="323" t="s">
        <v>345</v>
      </c>
      <c r="C27" s="324"/>
      <c r="D27" s="49" t="s">
        <v>53</v>
      </c>
      <c r="E27" s="49">
        <v>0.6</v>
      </c>
      <c r="F27" s="49">
        <v>0</v>
      </c>
      <c r="G27" s="49">
        <v>16</v>
      </c>
      <c r="H27" s="49">
        <v>63</v>
      </c>
      <c r="I27" s="49">
        <v>2.5000000000000001E-2</v>
      </c>
      <c r="J27" s="49">
        <v>2.5000000000000001E-2</v>
      </c>
      <c r="K27" s="49">
        <v>0.1</v>
      </c>
      <c r="L27" s="49">
        <v>0</v>
      </c>
      <c r="M27" s="49">
        <v>18.239999999999998</v>
      </c>
      <c r="N27" s="49">
        <v>16</v>
      </c>
      <c r="O27" s="49">
        <v>12</v>
      </c>
      <c r="P27" s="157">
        <v>2.2999999999999998</v>
      </c>
    </row>
    <row r="28" spans="1:18" ht="45.75" customHeight="1" thickBot="1" x14ac:dyDescent="0.3">
      <c r="A28" s="66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99"/>
    </row>
    <row r="29" spans="1:18" ht="45.75" customHeight="1" thickBot="1" x14ac:dyDescent="0.3">
      <c r="A29" s="66"/>
      <c r="B29" s="321"/>
      <c r="C29" s="322"/>
      <c r="D29" s="70"/>
      <c r="E29" s="70">
        <f t="shared" ref="E29:P29" si="2">SUM(E25:E28)</f>
        <v>11.659999999999998</v>
      </c>
      <c r="F29" s="70">
        <f t="shared" si="2"/>
        <v>4.5199999999999996</v>
      </c>
      <c r="G29" s="70">
        <f t="shared" si="2"/>
        <v>68.36</v>
      </c>
      <c r="H29" s="70">
        <f t="shared" si="2"/>
        <v>355</v>
      </c>
      <c r="I29" s="70">
        <f t="shared" si="2"/>
        <v>0.125</v>
      </c>
      <c r="J29" s="70">
        <f t="shared" si="2"/>
        <v>0.125</v>
      </c>
      <c r="K29" s="70">
        <f t="shared" si="2"/>
        <v>0.2</v>
      </c>
      <c r="L29" s="70">
        <f t="shared" si="2"/>
        <v>10</v>
      </c>
      <c r="M29" s="70">
        <f t="shared" si="2"/>
        <v>50.84</v>
      </c>
      <c r="N29" s="70">
        <f t="shared" si="2"/>
        <v>123.8</v>
      </c>
      <c r="O29" s="74">
        <f t="shared" si="2"/>
        <v>48.2</v>
      </c>
      <c r="P29" s="99">
        <f t="shared" si="2"/>
        <v>4.4399999999999995</v>
      </c>
    </row>
    <row r="30" spans="1:18" ht="31.5" x14ac:dyDescent="0.5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8" ht="31.5" x14ac:dyDescent="0.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R31" s="14"/>
    </row>
    <row r="32" spans="1:18" ht="31.5" x14ac:dyDescent="0.5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8" ht="33.75" x14ac:dyDescent="0.5">
      <c r="A33" s="104" t="s">
        <v>238</v>
      </c>
      <c r="B33" s="58" t="s">
        <v>303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1:18" ht="35.25" customHeight="1" thickBot="1" x14ac:dyDescent="0.55000000000000004">
      <c r="A34" s="104" t="s">
        <v>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8" ht="60" customHeight="1" x14ac:dyDescent="0.25">
      <c r="A35" s="106" t="s">
        <v>2</v>
      </c>
      <c r="B35" s="456" t="s">
        <v>4</v>
      </c>
      <c r="C35" s="415"/>
      <c r="D35" s="107" t="s">
        <v>5</v>
      </c>
      <c r="E35" s="441" t="s">
        <v>7</v>
      </c>
      <c r="F35" s="441" t="s">
        <v>8</v>
      </c>
      <c r="G35" s="441" t="s">
        <v>9</v>
      </c>
      <c r="H35" s="107" t="s">
        <v>10</v>
      </c>
      <c r="I35" s="107" t="s">
        <v>12</v>
      </c>
      <c r="J35" s="107" t="s">
        <v>14</v>
      </c>
      <c r="K35" s="107" t="s">
        <v>15</v>
      </c>
      <c r="L35" s="107" t="s">
        <v>16</v>
      </c>
      <c r="M35" s="107" t="s">
        <v>17</v>
      </c>
      <c r="N35" s="107" t="s">
        <v>18</v>
      </c>
      <c r="O35" s="107" t="s">
        <v>19</v>
      </c>
      <c r="P35" s="107" t="s">
        <v>20</v>
      </c>
    </row>
    <row r="36" spans="1:18" ht="33.75" x14ac:dyDescent="0.25">
      <c r="A36" s="120" t="s">
        <v>3</v>
      </c>
      <c r="B36" s="457"/>
      <c r="C36" s="417"/>
      <c r="D36" s="109" t="s">
        <v>6</v>
      </c>
      <c r="E36" s="442"/>
      <c r="F36" s="442"/>
      <c r="G36" s="442"/>
      <c r="H36" s="109" t="s">
        <v>11</v>
      </c>
      <c r="I36" s="109" t="s">
        <v>13</v>
      </c>
      <c r="J36" s="109" t="s">
        <v>13</v>
      </c>
      <c r="K36" s="109" t="s">
        <v>13</v>
      </c>
      <c r="L36" s="109" t="s">
        <v>13</v>
      </c>
      <c r="M36" s="109" t="s">
        <v>13</v>
      </c>
      <c r="N36" s="109" t="s">
        <v>13</v>
      </c>
      <c r="O36" s="109" t="s">
        <v>13</v>
      </c>
      <c r="P36" s="109" t="s">
        <v>13</v>
      </c>
    </row>
    <row r="37" spans="1:18" ht="15.75" customHeight="1" thickBot="1" x14ac:dyDescent="0.3">
      <c r="A37" s="108"/>
      <c r="B37" s="458"/>
      <c r="C37" s="422"/>
      <c r="D37" s="162"/>
      <c r="E37" s="443"/>
      <c r="F37" s="443"/>
      <c r="G37" s="443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8" ht="84.75" customHeight="1" thickBot="1" x14ac:dyDescent="0.55000000000000004">
      <c r="A38" s="108"/>
      <c r="B38" s="312" t="s">
        <v>342</v>
      </c>
      <c r="C38" s="320"/>
      <c r="D38" s="110" t="s">
        <v>113</v>
      </c>
      <c r="E38" s="237">
        <v>28.25</v>
      </c>
      <c r="F38" s="237">
        <v>37.75</v>
      </c>
      <c r="G38" s="237">
        <v>76.75</v>
      </c>
      <c r="H38" s="237">
        <v>760</v>
      </c>
      <c r="I38" s="110">
        <v>0.21560000000000001</v>
      </c>
      <c r="J38" s="110">
        <v>0.21560000000000001</v>
      </c>
      <c r="K38" s="110">
        <v>0.49399999999999999</v>
      </c>
      <c r="L38" s="110">
        <v>52.887999999999998</v>
      </c>
      <c r="M38" s="110">
        <v>30.933</v>
      </c>
      <c r="N38" s="110">
        <v>162.595</v>
      </c>
      <c r="O38" s="110">
        <v>47.155000000000001</v>
      </c>
      <c r="P38" s="110">
        <v>1.23</v>
      </c>
    </row>
    <row r="39" spans="1:18" ht="45.75" customHeight="1" thickBot="1" x14ac:dyDescent="0.3">
      <c r="A39" s="108"/>
      <c r="B39" s="312" t="s">
        <v>63</v>
      </c>
      <c r="C39" s="313"/>
      <c r="D39" s="110" t="s">
        <v>30</v>
      </c>
      <c r="E39" s="110">
        <v>3.95</v>
      </c>
      <c r="F39" s="110">
        <v>1.65</v>
      </c>
      <c r="G39" s="110">
        <v>29.9</v>
      </c>
      <c r="H39" s="110">
        <v>144.80000000000001</v>
      </c>
      <c r="I39" s="110">
        <v>3.5200000000000002E-2</v>
      </c>
      <c r="J39" s="110">
        <v>1.4999999999999999E-2</v>
      </c>
      <c r="K39" s="110">
        <v>0</v>
      </c>
      <c r="L39" s="110">
        <v>0</v>
      </c>
      <c r="M39" s="110">
        <v>10</v>
      </c>
      <c r="N39" s="110">
        <v>32.5</v>
      </c>
      <c r="O39" s="110">
        <v>7</v>
      </c>
      <c r="P39" s="110">
        <v>0.55000000000000004</v>
      </c>
    </row>
    <row r="40" spans="1:18" ht="45.75" customHeight="1" thickBot="1" x14ac:dyDescent="0.3">
      <c r="A40" s="108" t="s">
        <v>134</v>
      </c>
      <c r="B40" s="312" t="s">
        <v>133</v>
      </c>
      <c r="C40" s="313"/>
      <c r="D40" s="110" t="s">
        <v>48</v>
      </c>
      <c r="E40" s="110">
        <v>1.6</v>
      </c>
      <c r="F40" s="110">
        <v>1.6</v>
      </c>
      <c r="G40" s="110">
        <v>2.35</v>
      </c>
      <c r="H40" s="110">
        <v>87</v>
      </c>
      <c r="I40" s="110">
        <v>0.01</v>
      </c>
      <c r="J40" s="110">
        <v>0.02</v>
      </c>
      <c r="K40" s="110">
        <v>0.6</v>
      </c>
      <c r="L40" s="110">
        <v>0</v>
      </c>
      <c r="M40" s="110">
        <v>66</v>
      </c>
      <c r="N40" s="110">
        <v>50</v>
      </c>
      <c r="O40" s="110">
        <v>12</v>
      </c>
      <c r="P40" s="110">
        <v>0.8</v>
      </c>
    </row>
    <row r="41" spans="1:18" ht="45.75" customHeight="1" thickBot="1" x14ac:dyDescent="0.55000000000000004">
      <c r="A41" s="108"/>
      <c r="B41" s="312" t="s">
        <v>122</v>
      </c>
      <c r="C41" s="313"/>
      <c r="D41" s="110" t="s">
        <v>53</v>
      </c>
      <c r="E41" s="110">
        <v>0.4</v>
      </c>
      <c r="F41" s="110">
        <v>0.4</v>
      </c>
      <c r="G41" s="110">
        <v>9.8000000000000007</v>
      </c>
      <c r="H41" s="110">
        <v>45</v>
      </c>
      <c r="I41" s="110">
        <v>0.03</v>
      </c>
      <c r="J41" s="110">
        <v>0.02</v>
      </c>
      <c r="K41" s="110">
        <v>10</v>
      </c>
      <c r="L41" s="110">
        <v>0</v>
      </c>
      <c r="M41" s="110">
        <v>16</v>
      </c>
      <c r="N41" s="110">
        <v>11</v>
      </c>
      <c r="O41" s="110">
        <v>9</v>
      </c>
      <c r="P41" s="112">
        <v>2.2000000000000002</v>
      </c>
    </row>
    <row r="42" spans="1:18" ht="45.75" customHeight="1" thickBot="1" x14ac:dyDescent="0.3">
      <c r="A42" s="108"/>
      <c r="B42" s="418"/>
      <c r="C42" s="41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spans="1:18" ht="45.75" customHeight="1" thickBot="1" x14ac:dyDescent="0.3">
      <c r="A43" s="108"/>
      <c r="B43" s="444"/>
      <c r="C43" s="445"/>
      <c r="D43" s="110"/>
      <c r="E43" s="110">
        <f t="shared" ref="E43:P43" si="3">SUM(E38:E42)</f>
        <v>34.200000000000003</v>
      </c>
      <c r="F43" s="110">
        <f t="shared" si="3"/>
        <v>41.4</v>
      </c>
      <c r="G43" s="110">
        <f t="shared" si="3"/>
        <v>118.8</v>
      </c>
      <c r="H43" s="110">
        <f t="shared" si="3"/>
        <v>1036.8</v>
      </c>
      <c r="I43" s="110">
        <f t="shared" si="3"/>
        <v>0.29080000000000006</v>
      </c>
      <c r="J43" s="110">
        <f t="shared" si="3"/>
        <v>0.27060000000000006</v>
      </c>
      <c r="K43" s="110">
        <f t="shared" si="3"/>
        <v>11.093999999999999</v>
      </c>
      <c r="L43" s="110">
        <f t="shared" si="3"/>
        <v>52.887999999999998</v>
      </c>
      <c r="M43" s="110">
        <f t="shared" si="3"/>
        <v>122.93299999999999</v>
      </c>
      <c r="N43" s="110">
        <f t="shared" si="3"/>
        <v>256.09500000000003</v>
      </c>
      <c r="O43" s="110">
        <f t="shared" si="3"/>
        <v>75.155000000000001</v>
      </c>
      <c r="P43" s="110">
        <f t="shared" si="3"/>
        <v>4.78</v>
      </c>
      <c r="R43" s="8"/>
    </row>
    <row r="44" spans="1:18" ht="30" customHeight="1" thickBot="1" x14ac:dyDescent="0.55000000000000004">
      <c r="A44" s="104" t="s">
        <v>32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8" ht="67.5" x14ac:dyDescent="0.25">
      <c r="A45" s="106" t="s">
        <v>33</v>
      </c>
      <c r="B45" s="414" t="s">
        <v>4</v>
      </c>
      <c r="C45" s="415"/>
      <c r="D45" s="107" t="s">
        <v>5</v>
      </c>
      <c r="E45" s="106" t="s">
        <v>7</v>
      </c>
      <c r="F45" s="106" t="s">
        <v>8</v>
      </c>
      <c r="G45" s="106" t="s">
        <v>9</v>
      </c>
      <c r="H45" s="107" t="s">
        <v>10</v>
      </c>
      <c r="I45" s="107" t="s">
        <v>12</v>
      </c>
      <c r="J45" s="107" t="s">
        <v>14</v>
      </c>
      <c r="K45" s="107" t="s">
        <v>15</v>
      </c>
      <c r="L45" s="107" t="s">
        <v>16</v>
      </c>
      <c r="M45" s="107" t="s">
        <v>17</v>
      </c>
      <c r="N45" s="107" t="s">
        <v>18</v>
      </c>
      <c r="O45" s="106" t="s">
        <v>35</v>
      </c>
      <c r="P45" s="107" t="s">
        <v>20</v>
      </c>
    </row>
    <row r="46" spans="1:18" ht="34.5" thickBot="1" x14ac:dyDescent="0.3">
      <c r="A46" s="108" t="s">
        <v>34</v>
      </c>
      <c r="B46" s="421"/>
      <c r="C46" s="422"/>
      <c r="D46" s="110" t="s">
        <v>6</v>
      </c>
      <c r="E46" s="108"/>
      <c r="F46" s="108"/>
      <c r="G46" s="108"/>
      <c r="H46" s="110" t="s">
        <v>11</v>
      </c>
      <c r="I46" s="110" t="s">
        <v>13</v>
      </c>
      <c r="J46" s="110" t="s">
        <v>13</v>
      </c>
      <c r="K46" s="110" t="s">
        <v>13</v>
      </c>
      <c r="L46" s="110" t="s">
        <v>13</v>
      </c>
      <c r="M46" s="110" t="s">
        <v>13</v>
      </c>
      <c r="N46" s="110" t="s">
        <v>13</v>
      </c>
      <c r="O46" s="108"/>
      <c r="P46" s="110" t="s">
        <v>13</v>
      </c>
    </row>
    <row r="47" spans="1:18" ht="69" customHeight="1" thickBot="1" x14ac:dyDescent="0.3">
      <c r="A47" s="280" t="s">
        <v>125</v>
      </c>
      <c r="B47" s="323" t="s">
        <v>126</v>
      </c>
      <c r="C47" s="324"/>
      <c r="D47" s="70" t="s">
        <v>53</v>
      </c>
      <c r="E47" s="110">
        <v>0.14000000000000001</v>
      </c>
      <c r="F47" s="110">
        <v>10.1</v>
      </c>
      <c r="G47" s="110">
        <v>6.8</v>
      </c>
      <c r="H47" s="110">
        <v>124</v>
      </c>
      <c r="I47" s="110">
        <v>6.6000000000000003E-2</v>
      </c>
      <c r="J47" s="110">
        <v>7.8E-2</v>
      </c>
      <c r="K47" s="110">
        <v>12.52</v>
      </c>
      <c r="L47" s="110">
        <v>20.8</v>
      </c>
      <c r="M47" s="110">
        <v>85.4</v>
      </c>
      <c r="N47" s="110">
        <v>76.8</v>
      </c>
      <c r="O47" s="110">
        <v>24.6</v>
      </c>
      <c r="P47" s="167">
        <v>1</v>
      </c>
    </row>
    <row r="48" spans="1:18" ht="69" customHeight="1" thickBot="1" x14ac:dyDescent="0.3">
      <c r="A48" s="280" t="s">
        <v>127</v>
      </c>
      <c r="B48" s="323" t="s">
        <v>271</v>
      </c>
      <c r="C48" s="324"/>
      <c r="D48" s="70" t="s">
        <v>90</v>
      </c>
      <c r="E48" s="110">
        <v>7.05</v>
      </c>
      <c r="F48" s="110">
        <v>8.85</v>
      </c>
      <c r="G48" s="110">
        <v>20.3</v>
      </c>
      <c r="H48" s="110">
        <v>184.5</v>
      </c>
      <c r="I48" s="110">
        <v>0.01</v>
      </c>
      <c r="J48" s="110">
        <v>3.5000000000000003E-2</v>
      </c>
      <c r="K48" s="110">
        <v>12</v>
      </c>
      <c r="L48" s="110">
        <v>5</v>
      </c>
      <c r="M48" s="110">
        <v>63.5</v>
      </c>
      <c r="N48" s="110">
        <v>100</v>
      </c>
      <c r="O48" s="110">
        <v>33</v>
      </c>
      <c r="P48" s="167">
        <v>0.8</v>
      </c>
    </row>
    <row r="49" spans="1:16" ht="69" customHeight="1" thickBot="1" x14ac:dyDescent="0.3">
      <c r="A49" s="280"/>
      <c r="B49" s="323" t="s">
        <v>343</v>
      </c>
      <c r="C49" s="324"/>
      <c r="D49" s="70" t="s">
        <v>152</v>
      </c>
      <c r="E49" s="110">
        <v>22.5</v>
      </c>
      <c r="F49" s="110">
        <v>19.72</v>
      </c>
      <c r="G49" s="110">
        <v>25.3</v>
      </c>
      <c r="H49" s="110">
        <v>350</v>
      </c>
      <c r="I49" s="110">
        <v>9.6000000000000002E-2</v>
      </c>
      <c r="J49" s="110">
        <v>0.14000000000000001</v>
      </c>
      <c r="K49" s="110">
        <v>11.9</v>
      </c>
      <c r="L49" s="110">
        <v>0</v>
      </c>
      <c r="M49" s="110">
        <v>62.13</v>
      </c>
      <c r="N49" s="110">
        <v>161</v>
      </c>
      <c r="O49" s="110">
        <v>57.75</v>
      </c>
      <c r="P49" s="167">
        <v>2.19</v>
      </c>
    </row>
    <row r="50" spans="1:16" ht="69" customHeight="1" thickBot="1" x14ac:dyDescent="0.3">
      <c r="A50" s="280" t="s">
        <v>106</v>
      </c>
      <c r="B50" s="323" t="s">
        <v>316</v>
      </c>
      <c r="C50" s="324"/>
      <c r="D50" s="70" t="s">
        <v>57</v>
      </c>
      <c r="E50" s="110">
        <v>10.44</v>
      </c>
      <c r="F50" s="110">
        <v>9.36</v>
      </c>
      <c r="G50" s="110">
        <v>51.12</v>
      </c>
      <c r="H50" s="110">
        <v>316.62</v>
      </c>
      <c r="I50" s="110">
        <v>0.14399999999999999</v>
      </c>
      <c r="J50" s="110">
        <v>7.1999999999999995E-2</v>
      </c>
      <c r="K50" s="110">
        <v>0</v>
      </c>
      <c r="L50" s="110">
        <v>0</v>
      </c>
      <c r="M50" s="110">
        <v>21.6</v>
      </c>
      <c r="N50" s="110">
        <v>129.6</v>
      </c>
      <c r="O50" s="110">
        <v>88.2</v>
      </c>
      <c r="P50" s="110">
        <v>2.88</v>
      </c>
    </row>
    <row r="51" spans="1:16" ht="69" customHeight="1" thickBot="1" x14ac:dyDescent="0.3">
      <c r="A51" s="280"/>
      <c r="B51" s="323" t="s">
        <v>49</v>
      </c>
      <c r="C51" s="324"/>
      <c r="D51" s="70" t="s">
        <v>50</v>
      </c>
      <c r="E51" s="110">
        <v>1.4</v>
      </c>
      <c r="F51" s="110">
        <v>0.2</v>
      </c>
      <c r="G51" s="110">
        <v>8.1</v>
      </c>
      <c r="H51" s="110">
        <v>38</v>
      </c>
      <c r="I51" s="110">
        <v>3.5999999999999997E-2</v>
      </c>
      <c r="J51" s="110">
        <v>1.6E-2</v>
      </c>
      <c r="K51" s="110">
        <v>0</v>
      </c>
      <c r="L51" s="110">
        <v>0</v>
      </c>
      <c r="M51" s="110">
        <v>9.4</v>
      </c>
      <c r="N51" s="110">
        <v>31.4</v>
      </c>
      <c r="O51" s="110">
        <v>9.8000000000000007</v>
      </c>
      <c r="P51" s="110">
        <v>0.78</v>
      </c>
    </row>
    <row r="52" spans="1:16" ht="69" customHeight="1" thickBot="1" x14ac:dyDescent="0.3">
      <c r="A52" s="280"/>
      <c r="B52" s="323" t="s">
        <v>29</v>
      </c>
      <c r="C52" s="324"/>
      <c r="D52" s="70" t="s">
        <v>58</v>
      </c>
      <c r="E52" s="110">
        <v>3.16</v>
      </c>
      <c r="F52" s="110">
        <v>0.4</v>
      </c>
      <c r="G52" s="110">
        <v>19.87</v>
      </c>
      <c r="H52" s="110">
        <v>90.6</v>
      </c>
      <c r="I52" s="110">
        <v>4.3999999999999997E-2</v>
      </c>
      <c r="J52" s="110">
        <v>1.2E-2</v>
      </c>
      <c r="K52" s="110">
        <v>0</v>
      </c>
      <c r="L52" s="110">
        <v>0</v>
      </c>
      <c r="M52" s="110">
        <v>8</v>
      </c>
      <c r="N52" s="110">
        <v>26</v>
      </c>
      <c r="O52" s="110">
        <v>5.6</v>
      </c>
      <c r="P52" s="110">
        <v>0.44</v>
      </c>
    </row>
    <row r="53" spans="1:16" ht="69" customHeight="1" thickBot="1" x14ac:dyDescent="0.55000000000000004">
      <c r="A53" s="280" t="s">
        <v>220</v>
      </c>
      <c r="B53" s="312" t="s">
        <v>232</v>
      </c>
      <c r="C53" s="313"/>
      <c r="D53" s="70" t="s">
        <v>48</v>
      </c>
      <c r="E53" s="70">
        <v>0.2</v>
      </c>
      <c r="F53" s="70">
        <v>0</v>
      </c>
      <c r="G53" s="70">
        <v>35.799999999999997</v>
      </c>
      <c r="H53" s="70">
        <v>142</v>
      </c>
      <c r="I53" s="70">
        <v>0.02</v>
      </c>
      <c r="J53" s="70">
        <v>0</v>
      </c>
      <c r="K53" s="70">
        <v>5.4</v>
      </c>
      <c r="L53" s="70">
        <v>0</v>
      </c>
      <c r="M53" s="70">
        <v>12</v>
      </c>
      <c r="N53" s="70">
        <v>4</v>
      </c>
      <c r="O53" s="70">
        <v>4</v>
      </c>
      <c r="P53" s="76">
        <v>0.8</v>
      </c>
    </row>
    <row r="54" spans="1:16" ht="69" customHeight="1" thickBot="1" x14ac:dyDescent="0.3">
      <c r="A54" s="108"/>
      <c r="B54" s="425"/>
      <c r="C54" s="426"/>
      <c r="D54" s="110"/>
      <c r="E54" s="110">
        <f t="shared" ref="E54:P54" si="4">SUM(E47:E53)</f>
        <v>44.89</v>
      </c>
      <c r="F54" s="110">
        <f t="shared" si="4"/>
        <v>48.63</v>
      </c>
      <c r="G54" s="110">
        <f t="shared" si="4"/>
        <v>167.29000000000002</v>
      </c>
      <c r="H54" s="110">
        <f t="shared" si="4"/>
        <v>1245.72</v>
      </c>
      <c r="I54" s="110">
        <f t="shared" si="4"/>
        <v>0.41599999999999993</v>
      </c>
      <c r="J54" s="110">
        <f t="shared" si="4"/>
        <v>0.35300000000000004</v>
      </c>
      <c r="K54" s="110">
        <f t="shared" si="4"/>
        <v>41.82</v>
      </c>
      <c r="L54" s="110">
        <f t="shared" si="4"/>
        <v>25.8</v>
      </c>
      <c r="M54" s="110">
        <f t="shared" si="4"/>
        <v>262.02999999999997</v>
      </c>
      <c r="N54" s="110">
        <f t="shared" si="4"/>
        <v>528.79999999999995</v>
      </c>
      <c r="O54" s="110">
        <f t="shared" si="4"/>
        <v>222.95000000000002</v>
      </c>
      <c r="P54" s="167">
        <f t="shared" si="4"/>
        <v>8.89</v>
      </c>
    </row>
    <row r="55" spans="1:16" ht="30" customHeight="1" thickBot="1" x14ac:dyDescent="0.3">
      <c r="A55" s="1" t="s">
        <v>51</v>
      </c>
    </row>
    <row r="56" spans="1:16" x14ac:dyDescent="0.25">
      <c r="A56" s="28" t="s">
        <v>2</v>
      </c>
      <c r="B56" s="451" t="s">
        <v>4</v>
      </c>
      <c r="C56" s="333"/>
      <c r="D56" s="3" t="s">
        <v>5</v>
      </c>
      <c r="E56" s="345" t="s">
        <v>7</v>
      </c>
      <c r="F56" s="345" t="s">
        <v>8</v>
      </c>
      <c r="G56" s="345" t="s">
        <v>9</v>
      </c>
      <c r="H56" s="3" t="s">
        <v>10</v>
      </c>
      <c r="I56" s="3" t="s">
        <v>12</v>
      </c>
      <c r="J56" s="3" t="s">
        <v>14</v>
      </c>
      <c r="K56" s="3" t="s">
        <v>15</v>
      </c>
      <c r="L56" s="3" t="s">
        <v>16</v>
      </c>
      <c r="M56" s="3" t="s">
        <v>17</v>
      </c>
      <c r="N56" s="3" t="s">
        <v>18</v>
      </c>
      <c r="O56" s="3" t="s">
        <v>19</v>
      </c>
      <c r="P56" s="3" t="s">
        <v>20</v>
      </c>
    </row>
    <row r="57" spans="1:16" x14ac:dyDescent="0.25">
      <c r="A57" s="29" t="s">
        <v>3</v>
      </c>
      <c r="B57" s="452"/>
      <c r="C57" s="453"/>
      <c r="D57" s="4" t="s">
        <v>6</v>
      </c>
      <c r="E57" s="446"/>
      <c r="F57" s="446"/>
      <c r="G57" s="446"/>
      <c r="H57" s="4" t="s">
        <v>11</v>
      </c>
      <c r="I57" s="4" t="s">
        <v>13</v>
      </c>
      <c r="J57" s="4" t="s">
        <v>13</v>
      </c>
      <c r="K57" s="4" t="s">
        <v>13</v>
      </c>
      <c r="L57" s="4" t="s">
        <v>13</v>
      </c>
      <c r="M57" s="4" t="s">
        <v>13</v>
      </c>
      <c r="N57" s="4" t="s">
        <v>13</v>
      </c>
      <c r="O57" s="4" t="s">
        <v>13</v>
      </c>
      <c r="P57" s="4" t="s">
        <v>13</v>
      </c>
    </row>
    <row r="58" spans="1:16" ht="15.75" thickBot="1" x14ac:dyDescent="0.3">
      <c r="A58" s="30"/>
      <c r="B58" s="454"/>
      <c r="C58" s="335"/>
      <c r="D58" s="5"/>
      <c r="E58" s="346"/>
      <c r="F58" s="346"/>
      <c r="G58" s="346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thickBot="1" x14ac:dyDescent="0.3">
      <c r="A59" s="22"/>
      <c r="B59" s="447"/>
      <c r="C59" s="448"/>
      <c r="D59" s="2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75" thickBot="1" x14ac:dyDescent="0.3">
      <c r="A60" s="22"/>
      <c r="B60" s="449"/>
      <c r="C60" s="450"/>
      <c r="D60" s="1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0"/>
    </row>
    <row r="61" spans="1:16" ht="15.75" thickBot="1" x14ac:dyDescent="0.3">
      <c r="A61" s="35"/>
      <c r="B61" s="447"/>
      <c r="C61" s="448"/>
      <c r="D61" s="36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75" thickBot="1" x14ac:dyDescent="0.3">
      <c r="A62" s="15"/>
      <c r="B62" s="449"/>
      <c r="C62" s="450"/>
      <c r="D62" s="2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75" thickBot="1" x14ac:dyDescent="0.3">
      <c r="A63" s="22"/>
      <c r="B63" s="455"/>
      <c r="C63" s="450"/>
      <c r="D63" s="2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</sheetData>
  <mergeCells count="50">
    <mergeCell ref="B61:C61"/>
    <mergeCell ref="B62:C62"/>
    <mergeCell ref="B63:C63"/>
    <mergeCell ref="B35:C37"/>
    <mergeCell ref="E56:E58"/>
    <mergeCell ref="B47:C47"/>
    <mergeCell ref="B48:C48"/>
    <mergeCell ref="B49:C49"/>
    <mergeCell ref="B50:C50"/>
    <mergeCell ref="B51:C51"/>
    <mergeCell ref="B52:C52"/>
    <mergeCell ref="B45:C46"/>
    <mergeCell ref="E35:E37"/>
    <mergeCell ref="B41:C41"/>
    <mergeCell ref="B42:C42"/>
    <mergeCell ref="B43:C43"/>
    <mergeCell ref="F56:F58"/>
    <mergeCell ref="G56:G58"/>
    <mergeCell ref="B59:C59"/>
    <mergeCell ref="B60:C60"/>
    <mergeCell ref="B53:C53"/>
    <mergeCell ref="B54:C54"/>
    <mergeCell ref="B56:C58"/>
    <mergeCell ref="F35:F37"/>
    <mergeCell ref="G35:G37"/>
    <mergeCell ref="B38:C38"/>
    <mergeCell ref="B39:C39"/>
    <mergeCell ref="B40:C40"/>
    <mergeCell ref="B26:C26"/>
    <mergeCell ref="B27:C27"/>
    <mergeCell ref="B28:C28"/>
    <mergeCell ref="B29:C29"/>
    <mergeCell ref="B18:C18"/>
    <mergeCell ref="B19:C19"/>
    <mergeCell ref="B20:C20"/>
    <mergeCell ref="B21:C21"/>
    <mergeCell ref="B23:C24"/>
    <mergeCell ref="B25:C25"/>
    <mergeCell ref="B9:C9"/>
    <mergeCell ref="B17:C17"/>
    <mergeCell ref="B10:C10"/>
    <mergeCell ref="B12:C13"/>
    <mergeCell ref="B14:C14"/>
    <mergeCell ref="B15:C15"/>
    <mergeCell ref="B16:C16"/>
    <mergeCell ref="B3:C4"/>
    <mergeCell ref="B5:C5"/>
    <mergeCell ref="B6:C6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/>
    <pageSetUpPr fitToPage="1"/>
  </sheetPr>
  <dimension ref="A1:R64"/>
  <sheetViews>
    <sheetView zoomScale="46" zoomScaleNormal="46" workbookViewId="0">
      <selection activeCell="A34" sqref="A34:P56"/>
    </sheetView>
  </sheetViews>
  <sheetFormatPr defaultRowHeight="15" x14ac:dyDescent="0.25"/>
  <cols>
    <col min="1" max="1" width="16.85546875" customWidth="1"/>
    <col min="2" max="2" width="18.85546875" customWidth="1"/>
    <col min="3" max="3" width="53.140625" customWidth="1"/>
    <col min="4" max="4" width="18.7109375" customWidth="1"/>
    <col min="5" max="16" width="20.28515625" customWidth="1"/>
  </cols>
  <sheetData>
    <row r="1" spans="1:16" ht="28.5" customHeight="1" x14ac:dyDescent="0.5">
      <c r="A1" s="57" t="s">
        <v>185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8.5" customHeight="1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48.75" customHeight="1" thickBot="1" x14ac:dyDescent="0.3">
      <c r="A3" s="59" t="s">
        <v>2</v>
      </c>
      <c r="B3" s="314" t="s">
        <v>4</v>
      </c>
      <c r="C3" s="315"/>
      <c r="D3" s="60" t="s">
        <v>5</v>
      </c>
      <c r="E3" s="59" t="s">
        <v>7</v>
      </c>
      <c r="F3" s="59" t="s">
        <v>8</v>
      </c>
      <c r="G3" s="59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32.25" customHeight="1" thickBot="1" x14ac:dyDescent="0.3">
      <c r="A4" s="66" t="s">
        <v>3</v>
      </c>
      <c r="B4" s="128"/>
      <c r="C4" s="103"/>
      <c r="D4" s="103" t="s">
        <v>6</v>
      </c>
      <c r="E4" s="119"/>
      <c r="F4" s="119"/>
      <c r="G4" s="119"/>
      <c r="H4" s="103" t="s">
        <v>11</v>
      </c>
      <c r="I4" s="103" t="s">
        <v>13</v>
      </c>
      <c r="J4" s="103" t="s">
        <v>13</v>
      </c>
      <c r="K4" s="103" t="s">
        <v>13</v>
      </c>
      <c r="L4" s="103" t="s">
        <v>13</v>
      </c>
      <c r="M4" s="103" t="s">
        <v>13</v>
      </c>
      <c r="N4" s="103" t="s">
        <v>13</v>
      </c>
      <c r="O4" s="103" t="s">
        <v>13</v>
      </c>
      <c r="P4" s="103" t="s">
        <v>13</v>
      </c>
    </row>
    <row r="5" spans="1:16" ht="51" customHeight="1" thickBot="1" x14ac:dyDescent="0.55000000000000004">
      <c r="A5" s="66" t="s">
        <v>186</v>
      </c>
      <c r="B5" s="318" t="s">
        <v>187</v>
      </c>
      <c r="C5" s="319"/>
      <c r="D5" s="70" t="s">
        <v>188</v>
      </c>
      <c r="E5" s="70">
        <v>11.25</v>
      </c>
      <c r="F5" s="70">
        <v>9.9</v>
      </c>
      <c r="G5" s="70">
        <v>10.27</v>
      </c>
      <c r="H5" s="70">
        <v>179.2</v>
      </c>
      <c r="I5" s="70">
        <v>0.05</v>
      </c>
      <c r="J5" s="70">
        <v>0.24</v>
      </c>
      <c r="K5" s="70">
        <v>0.3</v>
      </c>
      <c r="L5" s="70">
        <v>20</v>
      </c>
      <c r="M5" s="70">
        <v>113</v>
      </c>
      <c r="N5" s="70">
        <v>163</v>
      </c>
      <c r="O5" s="70">
        <v>23</v>
      </c>
      <c r="P5" s="70">
        <v>0.5</v>
      </c>
    </row>
    <row r="6" spans="1:16" ht="51" customHeight="1" thickBot="1" x14ac:dyDescent="0.55000000000000004">
      <c r="A6" s="66" t="s">
        <v>95</v>
      </c>
      <c r="B6" s="312" t="s">
        <v>96</v>
      </c>
      <c r="C6" s="320"/>
      <c r="D6" s="70" t="s">
        <v>100</v>
      </c>
      <c r="E6" s="70">
        <v>0.01</v>
      </c>
      <c r="F6" s="70">
        <v>8.3000000000000007</v>
      </c>
      <c r="G6" s="70">
        <v>0.06</v>
      </c>
      <c r="H6" s="70">
        <v>77</v>
      </c>
      <c r="I6" s="70">
        <v>0</v>
      </c>
      <c r="J6" s="70">
        <v>0.01</v>
      </c>
      <c r="K6" s="70">
        <v>0</v>
      </c>
      <c r="L6" s="70">
        <v>40</v>
      </c>
      <c r="M6" s="70">
        <v>2</v>
      </c>
      <c r="N6" s="70">
        <v>3</v>
      </c>
      <c r="O6" s="70">
        <v>0</v>
      </c>
      <c r="P6" s="70">
        <v>0</v>
      </c>
    </row>
    <row r="7" spans="1:16" ht="51" customHeight="1" thickBot="1" x14ac:dyDescent="0.55000000000000004">
      <c r="A7" s="66"/>
      <c r="B7" s="312" t="s">
        <v>132</v>
      </c>
      <c r="C7" s="320"/>
      <c r="D7" s="70" t="s">
        <v>30</v>
      </c>
      <c r="E7" s="70">
        <v>3.9824999999999999</v>
      </c>
      <c r="F7" s="70">
        <v>0.5</v>
      </c>
      <c r="G7" s="70">
        <v>24.832000000000001</v>
      </c>
      <c r="H7" s="70">
        <v>113.333</v>
      </c>
      <c r="I7" s="70">
        <v>0.05</v>
      </c>
      <c r="J7" s="70">
        <v>1.4999999999999999E-2</v>
      </c>
      <c r="K7" s="70">
        <v>0</v>
      </c>
      <c r="L7" s="70">
        <v>0</v>
      </c>
      <c r="M7" s="70">
        <v>9.5</v>
      </c>
      <c r="N7" s="70">
        <v>32.5</v>
      </c>
      <c r="O7" s="70">
        <v>6.5</v>
      </c>
      <c r="P7" s="70">
        <v>0.6</v>
      </c>
    </row>
    <row r="8" spans="1:16" ht="51" customHeight="1" thickBot="1" x14ac:dyDescent="0.55000000000000004">
      <c r="A8" s="66"/>
      <c r="B8" s="312" t="s">
        <v>131</v>
      </c>
      <c r="C8" s="320"/>
      <c r="D8" s="110" t="s">
        <v>45</v>
      </c>
      <c r="E8" s="110">
        <v>4.2</v>
      </c>
      <c r="F8" s="110">
        <v>3.7</v>
      </c>
      <c r="G8" s="110">
        <v>19.5</v>
      </c>
      <c r="H8" s="110">
        <v>129</v>
      </c>
      <c r="I8" s="110">
        <v>4.4999999999999998E-2</v>
      </c>
      <c r="J8" s="111">
        <v>0.22500000000000001</v>
      </c>
      <c r="K8" s="110">
        <v>0.75</v>
      </c>
      <c r="L8" s="110">
        <v>15</v>
      </c>
      <c r="M8" s="110">
        <v>168</v>
      </c>
      <c r="N8" s="110">
        <v>129</v>
      </c>
      <c r="O8" s="110">
        <v>19.5</v>
      </c>
      <c r="P8" s="110">
        <v>0.15</v>
      </c>
    </row>
    <row r="9" spans="1:16" ht="42.75" customHeight="1" thickBot="1" x14ac:dyDescent="0.55000000000000004">
      <c r="A9" s="73" t="s">
        <v>98</v>
      </c>
      <c r="B9" s="323" t="s">
        <v>121</v>
      </c>
      <c r="C9" s="324"/>
      <c r="D9" s="92" t="s">
        <v>48</v>
      </c>
      <c r="E9" s="93">
        <v>0.2</v>
      </c>
      <c r="F9" s="93">
        <v>0</v>
      </c>
      <c r="G9" s="93">
        <v>15</v>
      </c>
      <c r="H9" s="93">
        <v>58</v>
      </c>
      <c r="I9" s="93">
        <v>0</v>
      </c>
      <c r="J9" s="93">
        <v>0</v>
      </c>
      <c r="K9" s="93">
        <v>0</v>
      </c>
      <c r="L9" s="93">
        <v>0</v>
      </c>
      <c r="M9" s="93">
        <v>12</v>
      </c>
      <c r="N9" s="93">
        <v>8</v>
      </c>
      <c r="O9" s="93">
        <v>6</v>
      </c>
      <c r="P9" s="96">
        <v>0.8</v>
      </c>
    </row>
    <row r="10" spans="1:16" ht="42.75" customHeight="1" thickBot="1" x14ac:dyDescent="0.3">
      <c r="A10" s="66"/>
      <c r="B10" s="312"/>
      <c r="C10" s="313"/>
      <c r="D10" s="70"/>
      <c r="E10" s="70">
        <f t="shared" ref="E10:P10" si="0">SUM(E5:E9)</f>
        <v>19.642499999999998</v>
      </c>
      <c r="F10" s="70">
        <f t="shared" si="0"/>
        <v>22.400000000000002</v>
      </c>
      <c r="G10" s="70">
        <f t="shared" si="0"/>
        <v>69.662000000000006</v>
      </c>
      <c r="H10" s="70">
        <f t="shared" si="0"/>
        <v>556.53300000000002</v>
      </c>
      <c r="I10" s="70">
        <f t="shared" si="0"/>
        <v>0.14500000000000002</v>
      </c>
      <c r="J10" s="70">
        <f t="shared" si="0"/>
        <v>0.49</v>
      </c>
      <c r="K10" s="70">
        <f t="shared" si="0"/>
        <v>1.05</v>
      </c>
      <c r="L10" s="70">
        <f t="shared" si="0"/>
        <v>75</v>
      </c>
      <c r="M10" s="70">
        <f t="shared" si="0"/>
        <v>304.5</v>
      </c>
      <c r="N10" s="70">
        <f t="shared" si="0"/>
        <v>335.5</v>
      </c>
      <c r="O10" s="70">
        <f t="shared" si="0"/>
        <v>55</v>
      </c>
      <c r="P10" s="70">
        <f t="shared" si="0"/>
        <v>2.0499999999999998</v>
      </c>
    </row>
    <row r="11" spans="1:16" ht="45" customHeight="1" thickBot="1" x14ac:dyDescent="0.55000000000000004">
      <c r="A11" s="57" t="s">
        <v>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ht="27.75" customHeight="1" x14ac:dyDescent="0.25">
      <c r="A12" s="59" t="s">
        <v>33</v>
      </c>
      <c r="B12" s="314" t="s">
        <v>4</v>
      </c>
      <c r="C12" s="315"/>
      <c r="D12" s="60" t="s">
        <v>5</v>
      </c>
      <c r="E12" s="59" t="s">
        <v>7</v>
      </c>
      <c r="F12" s="59" t="s">
        <v>8</v>
      </c>
      <c r="G12" s="59" t="s">
        <v>9</v>
      </c>
      <c r="H12" s="60" t="s">
        <v>10</v>
      </c>
      <c r="I12" s="60" t="s">
        <v>12</v>
      </c>
      <c r="J12" s="60" t="s">
        <v>14</v>
      </c>
      <c r="K12" s="60" t="s">
        <v>15</v>
      </c>
      <c r="L12" s="60" t="s">
        <v>16</v>
      </c>
      <c r="M12" s="60" t="s">
        <v>17</v>
      </c>
      <c r="N12" s="60" t="s">
        <v>18</v>
      </c>
      <c r="O12" s="59" t="s">
        <v>35</v>
      </c>
      <c r="P12" s="60" t="s">
        <v>20</v>
      </c>
    </row>
    <row r="13" spans="1:16" ht="27.75" customHeight="1" thickBot="1" x14ac:dyDescent="0.3">
      <c r="A13" s="66" t="s">
        <v>34</v>
      </c>
      <c r="B13" s="316"/>
      <c r="C13" s="317"/>
      <c r="D13" s="70" t="s">
        <v>6</v>
      </c>
      <c r="E13" s="66"/>
      <c r="F13" s="66"/>
      <c r="G13" s="66"/>
      <c r="H13" s="70" t="s">
        <v>11</v>
      </c>
      <c r="I13" s="70" t="s">
        <v>13</v>
      </c>
      <c r="J13" s="70" t="s">
        <v>13</v>
      </c>
      <c r="K13" s="70" t="s">
        <v>13</v>
      </c>
      <c r="L13" s="70" t="s">
        <v>13</v>
      </c>
      <c r="M13" s="70" t="s">
        <v>13</v>
      </c>
      <c r="N13" s="70" t="s">
        <v>13</v>
      </c>
      <c r="O13" s="66"/>
      <c r="P13" s="70" t="s">
        <v>13</v>
      </c>
    </row>
    <row r="14" spans="1:16" ht="45.75" customHeight="1" thickBot="1" x14ac:dyDescent="0.55000000000000004">
      <c r="A14" s="241" t="s">
        <v>65</v>
      </c>
      <c r="B14" s="423" t="s">
        <v>135</v>
      </c>
      <c r="C14" s="424"/>
      <c r="D14" s="110" t="s">
        <v>38</v>
      </c>
      <c r="E14" s="110">
        <v>0.9</v>
      </c>
      <c r="F14" s="110">
        <v>2.4</v>
      </c>
      <c r="G14" s="110">
        <v>6.6</v>
      </c>
      <c r="H14" s="110">
        <v>51.6</v>
      </c>
      <c r="I14" s="110">
        <v>0.05</v>
      </c>
      <c r="J14" s="110">
        <v>7.0000000000000007E-2</v>
      </c>
      <c r="K14" s="110">
        <v>3.66</v>
      </c>
      <c r="L14" s="110">
        <v>25</v>
      </c>
      <c r="M14" s="110">
        <v>46</v>
      </c>
      <c r="N14" s="110">
        <v>68</v>
      </c>
      <c r="O14" s="110">
        <v>28</v>
      </c>
      <c r="P14" s="112">
        <v>0.5</v>
      </c>
    </row>
    <row r="15" spans="1:16" ht="45.75" customHeight="1" thickBot="1" x14ac:dyDescent="0.55000000000000004">
      <c r="A15" s="66" t="s">
        <v>190</v>
      </c>
      <c r="B15" s="323" t="s">
        <v>191</v>
      </c>
      <c r="C15" s="324"/>
      <c r="D15" s="70" t="s">
        <v>110</v>
      </c>
      <c r="E15" s="70">
        <v>1.8919999999999999</v>
      </c>
      <c r="F15" s="70">
        <v>4.0999999999999996</v>
      </c>
      <c r="G15" s="70">
        <v>8.1210000000000004</v>
      </c>
      <c r="H15" s="70">
        <v>78.846000000000004</v>
      </c>
      <c r="I15" s="70">
        <v>2.3E-2</v>
      </c>
      <c r="J15" s="70">
        <v>4.7E-2</v>
      </c>
      <c r="K15" s="70">
        <v>9.8949999999999996</v>
      </c>
      <c r="L15" s="70">
        <v>18.135000000000002</v>
      </c>
      <c r="M15" s="70">
        <v>47.213000000000001</v>
      </c>
      <c r="N15" s="70">
        <v>40.125</v>
      </c>
      <c r="O15" s="70">
        <v>18.529</v>
      </c>
      <c r="P15" s="76">
        <v>0.67</v>
      </c>
    </row>
    <row r="16" spans="1:16" ht="45.75" customHeight="1" thickBot="1" x14ac:dyDescent="0.55000000000000004">
      <c r="A16" s="306" t="s">
        <v>364</v>
      </c>
      <c r="B16" s="323" t="s">
        <v>365</v>
      </c>
      <c r="C16" s="324"/>
      <c r="D16" s="70" t="s">
        <v>366</v>
      </c>
      <c r="E16" s="70">
        <v>11.255000000000001</v>
      </c>
      <c r="F16" s="70">
        <v>7.62</v>
      </c>
      <c r="G16" s="70">
        <v>6.33</v>
      </c>
      <c r="H16" s="70">
        <v>172</v>
      </c>
      <c r="I16" s="70">
        <v>8.2500000000000004E-2</v>
      </c>
      <c r="J16" s="70">
        <v>9.7500000000000003E-2</v>
      </c>
      <c r="K16" s="70">
        <v>2.1</v>
      </c>
      <c r="L16" s="70">
        <v>22.5</v>
      </c>
      <c r="M16" s="70">
        <v>79.8</v>
      </c>
      <c r="N16" s="70">
        <v>128</v>
      </c>
      <c r="O16" s="70">
        <v>42</v>
      </c>
      <c r="P16" s="76">
        <v>1.2749999999999999</v>
      </c>
    </row>
    <row r="17" spans="1:18" ht="45.75" customHeight="1" thickBot="1" x14ac:dyDescent="0.55000000000000004">
      <c r="A17" s="66" t="s">
        <v>59</v>
      </c>
      <c r="B17" s="323" t="s">
        <v>192</v>
      </c>
      <c r="C17" s="324"/>
      <c r="D17" s="70" t="s">
        <v>45</v>
      </c>
      <c r="E17" s="70">
        <v>3.6</v>
      </c>
      <c r="F17" s="70">
        <v>9</v>
      </c>
      <c r="G17" s="70">
        <v>35.700000000000003</v>
      </c>
      <c r="H17" s="70">
        <v>244.5</v>
      </c>
      <c r="I17" s="70">
        <v>0.02</v>
      </c>
      <c r="J17" s="70">
        <v>0.01</v>
      </c>
      <c r="K17" s="70">
        <v>0</v>
      </c>
      <c r="L17" s="70">
        <v>0</v>
      </c>
      <c r="M17" s="70">
        <v>10</v>
      </c>
      <c r="N17" s="70">
        <v>51</v>
      </c>
      <c r="O17" s="70">
        <v>18</v>
      </c>
      <c r="P17" s="76">
        <v>0.4</v>
      </c>
    </row>
    <row r="18" spans="1:18" ht="45.75" customHeight="1" thickBot="1" x14ac:dyDescent="0.55000000000000004">
      <c r="A18" s="66" t="s">
        <v>193</v>
      </c>
      <c r="B18" s="312" t="s">
        <v>346</v>
      </c>
      <c r="C18" s="313"/>
      <c r="D18" s="70" t="s">
        <v>48</v>
      </c>
      <c r="E18" s="70">
        <v>0.1</v>
      </c>
      <c r="F18" s="70">
        <v>0</v>
      </c>
      <c r="G18" s="70">
        <v>24.2</v>
      </c>
      <c r="H18" s="70">
        <v>93</v>
      </c>
      <c r="I18" s="70">
        <v>0.04</v>
      </c>
      <c r="J18" s="70">
        <v>0.08</v>
      </c>
      <c r="K18" s="70">
        <v>8</v>
      </c>
      <c r="L18" s="70">
        <v>0</v>
      </c>
      <c r="M18" s="70">
        <v>40</v>
      </c>
      <c r="N18" s="70">
        <v>36</v>
      </c>
      <c r="O18" s="70">
        <v>20</v>
      </c>
      <c r="P18" s="76">
        <v>0.4</v>
      </c>
    </row>
    <row r="19" spans="1:18" ht="45.75" customHeight="1" thickBot="1" x14ac:dyDescent="0.55000000000000004">
      <c r="A19" s="66"/>
      <c r="B19" s="312" t="s">
        <v>63</v>
      </c>
      <c r="C19" s="313"/>
      <c r="D19" s="70" t="s">
        <v>26</v>
      </c>
      <c r="E19" s="70">
        <v>2.2999999999999998</v>
      </c>
      <c r="F19" s="70">
        <v>0.3</v>
      </c>
      <c r="G19" s="70">
        <v>14.9</v>
      </c>
      <c r="H19" s="70">
        <v>68</v>
      </c>
      <c r="I19" s="70">
        <v>3.3000000000000002E-2</v>
      </c>
      <c r="J19" s="70">
        <v>8.9999999999999993E-3</v>
      </c>
      <c r="K19" s="70">
        <v>0</v>
      </c>
      <c r="L19" s="70">
        <v>0</v>
      </c>
      <c r="M19" s="70">
        <v>6</v>
      </c>
      <c r="N19" s="70">
        <v>19.5</v>
      </c>
      <c r="O19" s="70">
        <v>4.2</v>
      </c>
      <c r="P19" s="76">
        <v>0.33</v>
      </c>
    </row>
    <row r="20" spans="1:18" ht="45.75" customHeight="1" thickBot="1" x14ac:dyDescent="0.55000000000000004">
      <c r="A20" s="66"/>
      <c r="B20" s="323" t="s">
        <v>73</v>
      </c>
      <c r="C20" s="324"/>
      <c r="D20" s="70" t="s">
        <v>50</v>
      </c>
      <c r="E20" s="70">
        <v>1.4</v>
      </c>
      <c r="F20" s="70">
        <v>0.2</v>
      </c>
      <c r="G20" s="70">
        <v>8.1</v>
      </c>
      <c r="H20" s="70">
        <v>38</v>
      </c>
      <c r="I20" s="70">
        <v>3.5999999999999997E-2</v>
      </c>
      <c r="J20" s="70">
        <v>1.6E-2</v>
      </c>
      <c r="K20" s="70">
        <v>0</v>
      </c>
      <c r="L20" s="70">
        <v>0</v>
      </c>
      <c r="M20" s="70">
        <v>9.4</v>
      </c>
      <c r="N20" s="70">
        <v>31.4</v>
      </c>
      <c r="O20" s="70">
        <v>9.8000000000000007</v>
      </c>
      <c r="P20" s="76">
        <v>0.78</v>
      </c>
    </row>
    <row r="21" spans="1:18" ht="45.75" customHeight="1" thickBot="1" x14ac:dyDescent="0.55000000000000004">
      <c r="A21" s="66"/>
      <c r="B21" s="323" t="s">
        <v>122</v>
      </c>
      <c r="C21" s="324"/>
      <c r="D21" s="70" t="s">
        <v>53</v>
      </c>
      <c r="E21" s="70">
        <v>0.4</v>
      </c>
      <c r="F21" s="70">
        <v>0.4</v>
      </c>
      <c r="G21" s="70">
        <v>9.8000000000000007</v>
      </c>
      <c r="H21" s="70">
        <v>45</v>
      </c>
      <c r="I21" s="70">
        <v>0.03</v>
      </c>
      <c r="J21" s="70">
        <v>0.02</v>
      </c>
      <c r="K21" s="70">
        <v>10</v>
      </c>
      <c r="L21" s="70">
        <v>0</v>
      </c>
      <c r="M21" s="70">
        <v>16</v>
      </c>
      <c r="N21" s="70">
        <v>11</v>
      </c>
      <c r="O21" s="70">
        <v>9</v>
      </c>
      <c r="P21" s="76">
        <v>2.2000000000000002</v>
      </c>
    </row>
    <row r="22" spans="1:18" ht="39" customHeight="1" thickBot="1" x14ac:dyDescent="0.55000000000000004">
      <c r="A22" s="66"/>
      <c r="B22" s="323"/>
      <c r="C22" s="324"/>
      <c r="D22" s="70"/>
      <c r="E22" s="70">
        <f t="shared" ref="E22:P22" si="1">SUM(E14:E21)</f>
        <v>21.847000000000001</v>
      </c>
      <c r="F22" s="70">
        <f t="shared" si="1"/>
        <v>24.02</v>
      </c>
      <c r="G22" s="70">
        <f t="shared" si="1"/>
        <v>113.751</v>
      </c>
      <c r="H22" s="70">
        <f t="shared" si="1"/>
        <v>790.94600000000003</v>
      </c>
      <c r="I22" s="70">
        <f t="shared" si="1"/>
        <v>0.3145</v>
      </c>
      <c r="J22" s="70">
        <f t="shared" si="1"/>
        <v>0.34950000000000009</v>
      </c>
      <c r="K22" s="70">
        <f t="shared" si="1"/>
        <v>33.655000000000001</v>
      </c>
      <c r="L22" s="70">
        <f t="shared" si="1"/>
        <v>65.635000000000005</v>
      </c>
      <c r="M22" s="70">
        <f t="shared" si="1"/>
        <v>254.41299999999998</v>
      </c>
      <c r="N22" s="70">
        <f t="shared" si="1"/>
        <v>385.02499999999998</v>
      </c>
      <c r="O22" s="70">
        <f t="shared" si="1"/>
        <v>149.529</v>
      </c>
      <c r="P22" s="76">
        <f t="shared" si="1"/>
        <v>6.5549999999999997</v>
      </c>
    </row>
    <row r="23" spans="1:18" ht="46.5" customHeight="1" thickBot="1" x14ac:dyDescent="0.55000000000000004">
      <c r="A23" s="57" t="s">
        <v>51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8" ht="66.75" customHeight="1" x14ac:dyDescent="0.25">
      <c r="A24" s="59" t="s">
        <v>33</v>
      </c>
      <c r="B24" s="314" t="s">
        <v>4</v>
      </c>
      <c r="C24" s="315"/>
      <c r="D24" s="60" t="s">
        <v>5</v>
      </c>
      <c r="E24" s="59" t="s">
        <v>7</v>
      </c>
      <c r="F24" s="59" t="s">
        <v>8</v>
      </c>
      <c r="G24" s="59" t="s">
        <v>9</v>
      </c>
      <c r="H24" s="60" t="s">
        <v>10</v>
      </c>
      <c r="I24" s="60" t="s">
        <v>12</v>
      </c>
      <c r="J24" s="60" t="s">
        <v>14</v>
      </c>
      <c r="K24" s="60" t="s">
        <v>15</v>
      </c>
      <c r="L24" s="60" t="s">
        <v>16</v>
      </c>
      <c r="M24" s="60" t="s">
        <v>17</v>
      </c>
      <c r="N24" s="60" t="s">
        <v>18</v>
      </c>
      <c r="O24" s="72" t="s">
        <v>19</v>
      </c>
      <c r="P24" s="59" t="s">
        <v>20</v>
      </c>
    </row>
    <row r="25" spans="1:18" ht="27" customHeight="1" thickBot="1" x14ac:dyDescent="0.3">
      <c r="A25" s="66" t="s">
        <v>34</v>
      </c>
      <c r="B25" s="316"/>
      <c r="C25" s="317"/>
      <c r="D25" s="70" t="s">
        <v>6</v>
      </c>
      <c r="E25" s="66"/>
      <c r="F25" s="66"/>
      <c r="G25" s="66"/>
      <c r="H25" s="70" t="s">
        <v>11</v>
      </c>
      <c r="I25" s="70" t="s">
        <v>13</v>
      </c>
      <c r="J25" s="70" t="s">
        <v>13</v>
      </c>
      <c r="K25" s="70" t="s">
        <v>13</v>
      </c>
      <c r="L25" s="70" t="s">
        <v>13</v>
      </c>
      <c r="M25" s="70" t="s">
        <v>13</v>
      </c>
      <c r="N25" s="70" t="s">
        <v>13</v>
      </c>
      <c r="O25" s="66" t="s">
        <v>13</v>
      </c>
      <c r="P25" s="66" t="s">
        <v>13</v>
      </c>
    </row>
    <row r="26" spans="1:18" ht="57" customHeight="1" thickBot="1" x14ac:dyDescent="0.55000000000000004">
      <c r="A26" s="66"/>
      <c r="B26" s="459" t="s">
        <v>314</v>
      </c>
      <c r="C26" s="460"/>
      <c r="D26" s="70" t="s">
        <v>53</v>
      </c>
      <c r="E26" s="70">
        <v>5.52</v>
      </c>
      <c r="F26" s="70">
        <v>2.2400000000000002</v>
      </c>
      <c r="G26" s="70">
        <v>51.76</v>
      </c>
      <c r="H26" s="70">
        <v>252.32</v>
      </c>
      <c r="I26" s="70">
        <v>0.14000000000000001</v>
      </c>
      <c r="J26" s="70">
        <v>0.08</v>
      </c>
      <c r="K26" s="70">
        <v>7.0000000000000007E-2</v>
      </c>
      <c r="L26" s="70">
        <v>26</v>
      </c>
      <c r="M26" s="70">
        <v>22</v>
      </c>
      <c r="N26" s="70">
        <v>74</v>
      </c>
      <c r="O26" s="74">
        <v>29</v>
      </c>
      <c r="P26" s="75">
        <v>1.38</v>
      </c>
    </row>
    <row r="27" spans="1:18" ht="51" customHeight="1" thickBot="1" x14ac:dyDescent="0.55000000000000004">
      <c r="A27" s="73" t="s">
        <v>98</v>
      </c>
      <c r="B27" s="323" t="s">
        <v>121</v>
      </c>
      <c r="C27" s="324"/>
      <c r="D27" s="92" t="s">
        <v>48</v>
      </c>
      <c r="E27" s="93">
        <v>0.2</v>
      </c>
      <c r="F27" s="93">
        <v>0</v>
      </c>
      <c r="G27" s="93">
        <v>15</v>
      </c>
      <c r="H27" s="93">
        <v>58</v>
      </c>
      <c r="I27" s="93">
        <v>0</v>
      </c>
      <c r="J27" s="93">
        <v>0</v>
      </c>
      <c r="K27" s="93">
        <v>0</v>
      </c>
      <c r="L27" s="93">
        <v>0</v>
      </c>
      <c r="M27" s="93">
        <v>12</v>
      </c>
      <c r="N27" s="93">
        <v>8</v>
      </c>
      <c r="O27" s="93">
        <v>6</v>
      </c>
      <c r="P27" s="96">
        <v>0.8</v>
      </c>
    </row>
    <row r="28" spans="1:18" ht="46.5" customHeight="1" thickBot="1" x14ac:dyDescent="0.55000000000000004">
      <c r="A28" s="66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76"/>
    </row>
    <row r="29" spans="1:18" ht="35.25" customHeight="1" thickBot="1" x14ac:dyDescent="0.55000000000000004">
      <c r="A29" s="66"/>
      <c r="B29" s="321"/>
      <c r="C29" s="322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4"/>
      <c r="P29" s="76"/>
    </row>
    <row r="30" spans="1:18" ht="35.25" customHeight="1" thickBot="1" x14ac:dyDescent="0.55000000000000004">
      <c r="A30" s="66"/>
      <c r="B30" s="321"/>
      <c r="C30" s="322"/>
      <c r="D30" s="70"/>
      <c r="E30" s="70">
        <f t="shared" ref="E30:P30" si="2">SUM(E26:E29)</f>
        <v>5.72</v>
      </c>
      <c r="F30" s="70">
        <f t="shared" si="2"/>
        <v>2.2400000000000002</v>
      </c>
      <c r="G30" s="70">
        <f t="shared" si="2"/>
        <v>66.759999999999991</v>
      </c>
      <c r="H30" s="70">
        <f t="shared" si="2"/>
        <v>310.32</v>
      </c>
      <c r="I30" s="70">
        <f t="shared" si="2"/>
        <v>0.14000000000000001</v>
      </c>
      <c r="J30" s="70">
        <f t="shared" si="2"/>
        <v>0.08</v>
      </c>
      <c r="K30" s="70">
        <f t="shared" si="2"/>
        <v>7.0000000000000007E-2</v>
      </c>
      <c r="L30" s="70">
        <f t="shared" si="2"/>
        <v>26</v>
      </c>
      <c r="M30" s="70">
        <f t="shared" si="2"/>
        <v>34</v>
      </c>
      <c r="N30" s="70">
        <f t="shared" si="2"/>
        <v>82</v>
      </c>
      <c r="O30" s="74">
        <f t="shared" si="2"/>
        <v>35</v>
      </c>
      <c r="P30" s="76">
        <f t="shared" si="2"/>
        <v>2.1799999999999997</v>
      </c>
    </row>
    <row r="31" spans="1:18" x14ac:dyDescent="0.25">
      <c r="A31" s="1"/>
    </row>
    <row r="32" spans="1:18" x14ac:dyDescent="0.25">
      <c r="R32" s="14"/>
    </row>
    <row r="33" spans="1:18" x14ac:dyDescent="0.25">
      <c r="A33" s="1"/>
    </row>
    <row r="34" spans="1:18" ht="33.75" x14ac:dyDescent="0.5">
      <c r="A34" s="104" t="s">
        <v>185</v>
      </c>
      <c r="B34" s="58" t="s">
        <v>303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8" ht="36" customHeight="1" thickBot="1" x14ac:dyDescent="0.55000000000000004">
      <c r="A35" s="104" t="s">
        <v>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</row>
    <row r="36" spans="1:18" ht="67.5" x14ac:dyDescent="0.25">
      <c r="A36" s="106" t="s">
        <v>2</v>
      </c>
      <c r="B36" s="414" t="s">
        <v>4</v>
      </c>
      <c r="C36" s="415"/>
      <c r="D36" s="107" t="s">
        <v>5</v>
      </c>
      <c r="E36" s="441" t="s">
        <v>7</v>
      </c>
      <c r="F36" s="441" t="s">
        <v>8</v>
      </c>
      <c r="G36" s="441" t="s">
        <v>9</v>
      </c>
      <c r="H36" s="107" t="s">
        <v>10</v>
      </c>
      <c r="I36" s="107" t="s">
        <v>12</v>
      </c>
      <c r="J36" s="107" t="s">
        <v>14</v>
      </c>
      <c r="K36" s="107" t="s">
        <v>15</v>
      </c>
      <c r="L36" s="107" t="s">
        <v>16</v>
      </c>
      <c r="M36" s="107" t="s">
        <v>17</v>
      </c>
      <c r="N36" s="107" t="s">
        <v>18</v>
      </c>
      <c r="O36" s="107" t="s">
        <v>19</v>
      </c>
      <c r="P36" s="107" t="s">
        <v>20</v>
      </c>
    </row>
    <row r="37" spans="1:18" ht="67.5" x14ac:dyDescent="0.25">
      <c r="A37" s="120" t="s">
        <v>3</v>
      </c>
      <c r="B37" s="416"/>
      <c r="C37" s="417"/>
      <c r="D37" s="109" t="s">
        <v>6</v>
      </c>
      <c r="E37" s="442"/>
      <c r="F37" s="442"/>
      <c r="G37" s="442"/>
      <c r="H37" s="109" t="s">
        <v>11</v>
      </c>
      <c r="I37" s="109" t="s">
        <v>13</v>
      </c>
      <c r="J37" s="109" t="s">
        <v>13</v>
      </c>
      <c r="K37" s="109" t="s">
        <v>13</v>
      </c>
      <c r="L37" s="109" t="s">
        <v>13</v>
      </c>
      <c r="M37" s="109" t="s">
        <v>13</v>
      </c>
      <c r="N37" s="109" t="s">
        <v>13</v>
      </c>
      <c r="O37" s="109" t="s">
        <v>13</v>
      </c>
      <c r="P37" s="109" t="s">
        <v>13</v>
      </c>
    </row>
    <row r="38" spans="1:18" ht="15.75" customHeight="1" thickBot="1" x14ac:dyDescent="0.3">
      <c r="A38" s="108"/>
      <c r="B38" s="421"/>
      <c r="C38" s="422"/>
      <c r="D38" s="162"/>
      <c r="E38" s="443"/>
      <c r="F38" s="443"/>
      <c r="G38" s="443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1:18" ht="74.25" customHeight="1" thickBot="1" x14ac:dyDescent="0.55000000000000004">
      <c r="A39" s="108" t="s">
        <v>186</v>
      </c>
      <c r="B39" s="318" t="s">
        <v>187</v>
      </c>
      <c r="C39" s="319"/>
      <c r="D39" s="110" t="s">
        <v>189</v>
      </c>
      <c r="E39" s="110">
        <v>22.5</v>
      </c>
      <c r="F39" s="110">
        <v>19.8</v>
      </c>
      <c r="G39" s="110">
        <v>20.54</v>
      </c>
      <c r="H39" s="110">
        <v>358.4</v>
      </c>
      <c r="I39" s="110">
        <v>0.1</v>
      </c>
      <c r="J39" s="110">
        <v>0.48</v>
      </c>
      <c r="K39" s="110">
        <v>0.6</v>
      </c>
      <c r="L39" s="110">
        <v>40</v>
      </c>
      <c r="M39" s="110">
        <v>226</v>
      </c>
      <c r="N39" s="110">
        <v>366</v>
      </c>
      <c r="O39" s="110">
        <v>46</v>
      </c>
      <c r="P39" s="110">
        <v>1</v>
      </c>
    </row>
    <row r="40" spans="1:18" ht="74.25" customHeight="1" thickBot="1" x14ac:dyDescent="0.55000000000000004">
      <c r="A40" s="108" t="s">
        <v>95</v>
      </c>
      <c r="B40" s="312" t="s">
        <v>96</v>
      </c>
      <c r="C40" s="320"/>
      <c r="D40" s="110" t="s">
        <v>100</v>
      </c>
      <c r="E40" s="110">
        <v>0.01</v>
      </c>
      <c r="F40" s="110">
        <v>8.3000000000000007</v>
      </c>
      <c r="G40" s="110">
        <v>0.06</v>
      </c>
      <c r="H40" s="110">
        <v>77</v>
      </c>
      <c r="I40" s="110">
        <v>0</v>
      </c>
      <c r="J40" s="110">
        <v>0.01</v>
      </c>
      <c r="K40" s="110">
        <v>0</v>
      </c>
      <c r="L40" s="110">
        <v>40</v>
      </c>
      <c r="M40" s="110">
        <v>2</v>
      </c>
      <c r="N40" s="110">
        <v>3</v>
      </c>
      <c r="O40" s="110">
        <v>0</v>
      </c>
      <c r="P40" s="110">
        <v>0</v>
      </c>
    </row>
    <row r="41" spans="1:18" ht="74.25" customHeight="1" thickBot="1" x14ac:dyDescent="0.55000000000000004">
      <c r="A41" s="108"/>
      <c r="B41" s="312" t="s">
        <v>132</v>
      </c>
      <c r="C41" s="320"/>
      <c r="D41" s="110" t="s">
        <v>30</v>
      </c>
      <c r="E41" s="110">
        <v>3.9824999999999999</v>
      </c>
      <c r="F41" s="110">
        <v>0.5</v>
      </c>
      <c r="G41" s="110">
        <v>24.832000000000001</v>
      </c>
      <c r="H41" s="110">
        <v>113.333</v>
      </c>
      <c r="I41" s="110">
        <v>0.05</v>
      </c>
      <c r="J41" s="110">
        <v>1.4999999999999999E-2</v>
      </c>
      <c r="K41" s="110">
        <v>0</v>
      </c>
      <c r="L41" s="110">
        <v>0</v>
      </c>
      <c r="M41" s="110">
        <v>9.5</v>
      </c>
      <c r="N41" s="110">
        <v>32.5</v>
      </c>
      <c r="O41" s="110">
        <v>6.5</v>
      </c>
      <c r="P41" s="110">
        <v>0.6</v>
      </c>
    </row>
    <row r="42" spans="1:18" ht="74.25" customHeight="1" thickBot="1" x14ac:dyDescent="0.55000000000000004">
      <c r="A42" s="108"/>
      <c r="B42" s="312" t="s">
        <v>131</v>
      </c>
      <c r="C42" s="320"/>
      <c r="D42" s="110" t="s">
        <v>45</v>
      </c>
      <c r="E42" s="110">
        <v>4.2</v>
      </c>
      <c r="F42" s="110">
        <v>3.7</v>
      </c>
      <c r="G42" s="110">
        <v>19.5</v>
      </c>
      <c r="H42" s="110">
        <v>129</v>
      </c>
      <c r="I42" s="110">
        <v>4.4999999999999998E-2</v>
      </c>
      <c r="J42" s="111">
        <v>0.22500000000000001</v>
      </c>
      <c r="K42" s="110">
        <v>0.75</v>
      </c>
      <c r="L42" s="110">
        <v>15</v>
      </c>
      <c r="M42" s="110">
        <v>168</v>
      </c>
      <c r="N42" s="110">
        <v>129</v>
      </c>
      <c r="O42" s="110">
        <v>19.5</v>
      </c>
      <c r="P42" s="110">
        <v>0.15</v>
      </c>
    </row>
    <row r="43" spans="1:18" ht="74.25" customHeight="1" thickBot="1" x14ac:dyDescent="0.55000000000000004">
      <c r="A43" s="73" t="s">
        <v>98</v>
      </c>
      <c r="B43" s="323" t="s">
        <v>121</v>
      </c>
      <c r="C43" s="324"/>
      <c r="D43" s="92" t="s">
        <v>48</v>
      </c>
      <c r="E43" s="93">
        <v>0.2</v>
      </c>
      <c r="F43" s="93">
        <v>0</v>
      </c>
      <c r="G43" s="93">
        <v>15</v>
      </c>
      <c r="H43" s="93">
        <v>58</v>
      </c>
      <c r="I43" s="93">
        <v>0</v>
      </c>
      <c r="J43" s="93">
        <v>0</v>
      </c>
      <c r="K43" s="93">
        <v>0</v>
      </c>
      <c r="L43" s="93">
        <v>0</v>
      </c>
      <c r="M43" s="93">
        <v>12</v>
      </c>
      <c r="N43" s="93">
        <v>8</v>
      </c>
      <c r="O43" s="93">
        <v>6</v>
      </c>
      <c r="P43" s="96">
        <v>0.8</v>
      </c>
    </row>
    <row r="44" spans="1:18" ht="74.25" customHeight="1" thickBot="1" x14ac:dyDescent="0.3">
      <c r="A44" s="108"/>
      <c r="B44" s="444"/>
      <c r="C44" s="445"/>
      <c r="D44" s="110"/>
      <c r="E44" s="110">
        <f t="shared" ref="E44:P44" si="3">SUM(E39:E43)</f>
        <v>30.892499999999998</v>
      </c>
      <c r="F44" s="110">
        <f t="shared" si="3"/>
        <v>32.300000000000004</v>
      </c>
      <c r="G44" s="110">
        <f t="shared" si="3"/>
        <v>79.932000000000002</v>
      </c>
      <c r="H44" s="110">
        <f t="shared" si="3"/>
        <v>735.73299999999995</v>
      </c>
      <c r="I44" s="110">
        <f t="shared" si="3"/>
        <v>0.19500000000000001</v>
      </c>
      <c r="J44" s="110">
        <f t="shared" si="3"/>
        <v>0.73</v>
      </c>
      <c r="K44" s="110">
        <f t="shared" si="3"/>
        <v>1.35</v>
      </c>
      <c r="L44" s="110">
        <f t="shared" si="3"/>
        <v>95</v>
      </c>
      <c r="M44" s="110">
        <f t="shared" si="3"/>
        <v>417.5</v>
      </c>
      <c r="N44" s="110">
        <f t="shared" si="3"/>
        <v>538.5</v>
      </c>
      <c r="O44" s="110">
        <f t="shared" si="3"/>
        <v>78</v>
      </c>
      <c r="P44" s="110">
        <f t="shared" si="3"/>
        <v>2.5499999999999998</v>
      </c>
      <c r="R44" s="8"/>
    </row>
    <row r="45" spans="1:18" ht="30" customHeight="1" thickBot="1" x14ac:dyDescent="0.55000000000000004">
      <c r="A45" s="104" t="s">
        <v>32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spans="1:18" ht="67.5" x14ac:dyDescent="0.25">
      <c r="A46" s="106" t="s">
        <v>33</v>
      </c>
      <c r="B46" s="414" t="s">
        <v>4</v>
      </c>
      <c r="C46" s="415"/>
      <c r="D46" s="107" t="s">
        <v>5</v>
      </c>
      <c r="E46" s="106" t="s">
        <v>7</v>
      </c>
      <c r="F46" s="106" t="s">
        <v>8</v>
      </c>
      <c r="G46" s="106" t="s">
        <v>9</v>
      </c>
      <c r="H46" s="107" t="s">
        <v>10</v>
      </c>
      <c r="I46" s="107" t="s">
        <v>12</v>
      </c>
      <c r="J46" s="107" t="s">
        <v>14</v>
      </c>
      <c r="K46" s="107" t="s">
        <v>15</v>
      </c>
      <c r="L46" s="107" t="s">
        <v>16</v>
      </c>
      <c r="M46" s="107" t="s">
        <v>17</v>
      </c>
      <c r="N46" s="107" t="s">
        <v>18</v>
      </c>
      <c r="O46" s="106" t="s">
        <v>35</v>
      </c>
      <c r="P46" s="107" t="s">
        <v>20</v>
      </c>
    </row>
    <row r="47" spans="1:18" ht="34.5" thickBot="1" x14ac:dyDescent="0.3">
      <c r="A47" s="108" t="s">
        <v>34</v>
      </c>
      <c r="B47" s="421"/>
      <c r="C47" s="422"/>
      <c r="D47" s="110" t="s">
        <v>6</v>
      </c>
      <c r="E47" s="108"/>
      <c r="F47" s="108"/>
      <c r="G47" s="108"/>
      <c r="H47" s="110" t="s">
        <v>11</v>
      </c>
      <c r="I47" s="110" t="s">
        <v>13</v>
      </c>
      <c r="J47" s="110" t="s">
        <v>13</v>
      </c>
      <c r="K47" s="110" t="s">
        <v>13</v>
      </c>
      <c r="L47" s="110" t="s">
        <v>13</v>
      </c>
      <c r="M47" s="110" t="s">
        <v>13</v>
      </c>
      <c r="N47" s="110" t="s">
        <v>13</v>
      </c>
      <c r="O47" s="108"/>
      <c r="P47" s="110" t="s">
        <v>13</v>
      </c>
    </row>
    <row r="48" spans="1:18" ht="69.75" customHeight="1" thickBot="1" x14ac:dyDescent="0.3">
      <c r="A48" s="239" t="s">
        <v>65</v>
      </c>
      <c r="B48" s="423" t="s">
        <v>135</v>
      </c>
      <c r="C48" s="424"/>
      <c r="D48" s="70" t="s">
        <v>53</v>
      </c>
      <c r="E48" s="70">
        <v>2.19</v>
      </c>
      <c r="F48" s="70">
        <v>7.57</v>
      </c>
      <c r="G48" s="70">
        <v>11.35</v>
      </c>
      <c r="H48" s="70">
        <v>127.48</v>
      </c>
      <c r="I48" s="70">
        <v>8.3000000000000004E-2</v>
      </c>
      <c r="J48" s="70">
        <v>0.11600000000000001</v>
      </c>
      <c r="K48" s="70">
        <v>0.66</v>
      </c>
      <c r="L48" s="70">
        <v>41.5</v>
      </c>
      <c r="M48" s="70">
        <v>76.36</v>
      </c>
      <c r="N48" s="70">
        <v>112.88</v>
      </c>
      <c r="O48" s="70">
        <v>46.48</v>
      </c>
      <c r="P48" s="99">
        <v>0.83</v>
      </c>
    </row>
    <row r="49" spans="1:16" ht="69.75" customHeight="1" thickBot="1" x14ac:dyDescent="0.3">
      <c r="A49" s="108" t="s">
        <v>190</v>
      </c>
      <c r="B49" s="323" t="s">
        <v>191</v>
      </c>
      <c r="C49" s="324"/>
      <c r="D49" s="110" t="s">
        <v>113</v>
      </c>
      <c r="E49" s="110">
        <v>2.4</v>
      </c>
      <c r="F49" s="110">
        <v>5.2</v>
      </c>
      <c r="G49" s="110">
        <v>10.3</v>
      </c>
      <c r="H49" s="110">
        <v>100</v>
      </c>
      <c r="I49" s="110">
        <v>0.03</v>
      </c>
      <c r="J49" s="110">
        <v>0.06</v>
      </c>
      <c r="K49" s="110">
        <v>12.55</v>
      </c>
      <c r="L49" s="110">
        <v>23</v>
      </c>
      <c r="M49" s="110">
        <v>59.88</v>
      </c>
      <c r="N49" s="110">
        <v>50.89</v>
      </c>
      <c r="O49" s="110">
        <v>23.5</v>
      </c>
      <c r="P49" s="167">
        <v>0.85</v>
      </c>
    </row>
    <row r="50" spans="1:16" ht="69.75" customHeight="1" thickBot="1" x14ac:dyDescent="0.3">
      <c r="A50" s="308" t="s">
        <v>364</v>
      </c>
      <c r="B50" s="423" t="s">
        <v>365</v>
      </c>
      <c r="C50" s="424"/>
      <c r="D50" s="110" t="s">
        <v>55</v>
      </c>
      <c r="E50" s="110">
        <v>14.95</v>
      </c>
      <c r="F50" s="110">
        <v>5.46</v>
      </c>
      <c r="G50" s="110">
        <v>8.3699999999999992</v>
      </c>
      <c r="H50" s="110">
        <v>139.5</v>
      </c>
      <c r="I50" s="110">
        <v>0.107</v>
      </c>
      <c r="J50" s="110">
        <v>0.11600000000000001</v>
      </c>
      <c r="K50" s="110">
        <v>2.73</v>
      </c>
      <c r="L50" s="110">
        <v>29.25</v>
      </c>
      <c r="M50" s="110">
        <v>103.74</v>
      </c>
      <c r="N50" s="110">
        <v>166</v>
      </c>
      <c r="O50" s="110">
        <v>54.6</v>
      </c>
      <c r="P50" s="167">
        <v>1.65</v>
      </c>
    </row>
    <row r="51" spans="1:16" ht="69.75" customHeight="1" thickBot="1" x14ac:dyDescent="0.3">
      <c r="A51" s="108" t="s">
        <v>59</v>
      </c>
      <c r="B51" s="323" t="s">
        <v>192</v>
      </c>
      <c r="C51" s="324"/>
      <c r="D51" s="110" t="s">
        <v>57</v>
      </c>
      <c r="E51" s="110">
        <v>4.5</v>
      </c>
      <c r="F51" s="110">
        <v>7.38</v>
      </c>
      <c r="G51" s="110">
        <v>46.26</v>
      </c>
      <c r="H51" s="110">
        <v>273.60000000000002</v>
      </c>
      <c r="I51" s="110">
        <v>2.4E-2</v>
      </c>
      <c r="J51" s="110">
        <v>1.2E-2</v>
      </c>
      <c r="K51" s="110">
        <v>0</v>
      </c>
      <c r="L51" s="110">
        <v>12</v>
      </c>
      <c r="M51" s="110">
        <v>12</v>
      </c>
      <c r="N51" s="110">
        <v>61.2</v>
      </c>
      <c r="O51" s="110">
        <v>21.6</v>
      </c>
      <c r="P51" s="167">
        <v>0.48</v>
      </c>
    </row>
    <row r="52" spans="1:16" ht="69.75" customHeight="1" thickBot="1" x14ac:dyDescent="0.3">
      <c r="A52" s="108" t="s">
        <v>193</v>
      </c>
      <c r="B52" s="312" t="s">
        <v>346</v>
      </c>
      <c r="C52" s="313"/>
      <c r="D52" s="110" t="s">
        <v>48</v>
      </c>
      <c r="E52" s="110">
        <v>0.1</v>
      </c>
      <c r="F52" s="110">
        <v>0</v>
      </c>
      <c r="G52" s="110">
        <v>24.2</v>
      </c>
      <c r="H52" s="110">
        <v>93</v>
      </c>
      <c r="I52" s="110">
        <v>0.04</v>
      </c>
      <c r="J52" s="110">
        <v>0.08</v>
      </c>
      <c r="K52" s="110">
        <v>8</v>
      </c>
      <c r="L52" s="110">
        <v>0</v>
      </c>
      <c r="M52" s="110">
        <v>40</v>
      </c>
      <c r="N52" s="110">
        <v>36</v>
      </c>
      <c r="O52" s="110">
        <v>20</v>
      </c>
      <c r="P52" s="167">
        <v>0.4</v>
      </c>
    </row>
    <row r="53" spans="1:16" ht="69.75" customHeight="1" thickBot="1" x14ac:dyDescent="0.3">
      <c r="A53" s="108"/>
      <c r="B53" s="312" t="s">
        <v>63</v>
      </c>
      <c r="C53" s="313"/>
      <c r="D53" s="110" t="s">
        <v>58</v>
      </c>
      <c r="E53" s="110">
        <v>3.16</v>
      </c>
      <c r="F53" s="110">
        <v>0.4</v>
      </c>
      <c r="G53" s="110">
        <v>19.87</v>
      </c>
      <c r="H53" s="110">
        <v>90.6</v>
      </c>
      <c r="I53" s="110">
        <v>4.3999999999999997E-2</v>
      </c>
      <c r="J53" s="110">
        <v>1.2E-2</v>
      </c>
      <c r="K53" s="110">
        <v>0</v>
      </c>
      <c r="L53" s="110">
        <v>0</v>
      </c>
      <c r="M53" s="110">
        <v>8</v>
      </c>
      <c r="N53" s="110">
        <v>26</v>
      </c>
      <c r="O53" s="110">
        <v>5.6</v>
      </c>
      <c r="P53" s="167">
        <v>0.44</v>
      </c>
    </row>
    <row r="54" spans="1:16" ht="69.75" customHeight="1" thickBot="1" x14ac:dyDescent="0.3">
      <c r="A54" s="108"/>
      <c r="B54" s="323" t="s">
        <v>73</v>
      </c>
      <c r="C54" s="324"/>
      <c r="D54" s="110" t="s">
        <v>50</v>
      </c>
      <c r="E54" s="110">
        <v>1.4</v>
      </c>
      <c r="F54" s="110">
        <v>0.2</v>
      </c>
      <c r="G54" s="110">
        <v>8.1</v>
      </c>
      <c r="H54" s="110">
        <v>38</v>
      </c>
      <c r="I54" s="110">
        <v>3.5999999999999997E-2</v>
      </c>
      <c r="J54" s="110">
        <v>1.6E-2</v>
      </c>
      <c r="K54" s="110">
        <v>0</v>
      </c>
      <c r="L54" s="110">
        <v>0</v>
      </c>
      <c r="M54" s="110">
        <v>9.4</v>
      </c>
      <c r="N54" s="110">
        <v>31.4</v>
      </c>
      <c r="O54" s="110">
        <v>9.8000000000000007</v>
      </c>
      <c r="P54" s="167">
        <v>0.78</v>
      </c>
    </row>
    <row r="55" spans="1:16" ht="69.75" customHeight="1" thickBot="1" x14ac:dyDescent="0.3">
      <c r="A55" s="108"/>
      <c r="B55" s="323" t="s">
        <v>122</v>
      </c>
      <c r="C55" s="324"/>
      <c r="D55" s="110" t="s">
        <v>53</v>
      </c>
      <c r="E55" s="110">
        <v>0.4</v>
      </c>
      <c r="F55" s="110">
        <v>0.4</v>
      </c>
      <c r="G55" s="110">
        <v>9.8000000000000007</v>
      </c>
      <c r="H55" s="110">
        <v>45</v>
      </c>
      <c r="I55" s="110">
        <v>0.03</v>
      </c>
      <c r="J55" s="110">
        <v>0.02</v>
      </c>
      <c r="K55" s="110">
        <v>10</v>
      </c>
      <c r="L55" s="110">
        <v>0</v>
      </c>
      <c r="M55" s="110">
        <v>16</v>
      </c>
      <c r="N55" s="110">
        <v>11</v>
      </c>
      <c r="O55" s="110">
        <v>9</v>
      </c>
      <c r="P55" s="167">
        <v>2.2000000000000002</v>
      </c>
    </row>
    <row r="56" spans="1:16" ht="69.75" customHeight="1" thickBot="1" x14ac:dyDescent="0.3">
      <c r="A56" s="108"/>
      <c r="B56" s="425"/>
      <c r="C56" s="426"/>
      <c r="D56" s="110"/>
      <c r="E56" s="110">
        <f t="shared" ref="E56:P56" si="4">SUM(E48:E55)</f>
        <v>29.099999999999998</v>
      </c>
      <c r="F56" s="110">
        <f t="shared" si="4"/>
        <v>26.609999999999996</v>
      </c>
      <c r="G56" s="110">
        <f t="shared" si="4"/>
        <v>138.25000000000003</v>
      </c>
      <c r="H56" s="110">
        <f t="shared" si="4"/>
        <v>907.18000000000006</v>
      </c>
      <c r="I56" s="110">
        <f t="shared" si="4"/>
        <v>0.39399999999999991</v>
      </c>
      <c r="J56" s="110">
        <f t="shared" si="4"/>
        <v>0.43200000000000005</v>
      </c>
      <c r="K56" s="110">
        <f t="shared" si="4"/>
        <v>33.94</v>
      </c>
      <c r="L56" s="110">
        <f t="shared" si="4"/>
        <v>105.75</v>
      </c>
      <c r="M56" s="110">
        <f t="shared" si="4"/>
        <v>325.38</v>
      </c>
      <c r="N56" s="110">
        <f t="shared" si="4"/>
        <v>495.36999999999995</v>
      </c>
      <c r="O56" s="110">
        <f t="shared" si="4"/>
        <v>190.57999999999998</v>
      </c>
      <c r="P56" s="167">
        <f t="shared" si="4"/>
        <v>7.6300000000000008</v>
      </c>
    </row>
    <row r="57" spans="1:16" ht="30" customHeight="1" thickBot="1" x14ac:dyDescent="0.3">
      <c r="A57" s="1" t="s">
        <v>51</v>
      </c>
    </row>
    <row r="58" spans="1:16" x14ac:dyDescent="0.25">
      <c r="A58" s="19" t="s">
        <v>33</v>
      </c>
      <c r="B58" s="345" t="s">
        <v>4</v>
      </c>
      <c r="C58" s="3" t="s">
        <v>5</v>
      </c>
      <c r="D58" s="3" t="s">
        <v>5</v>
      </c>
      <c r="E58" s="19" t="s">
        <v>7</v>
      </c>
      <c r="F58" s="19" t="s">
        <v>8</v>
      </c>
      <c r="G58" s="19" t="s">
        <v>9</v>
      </c>
      <c r="H58" s="3" t="s">
        <v>10</v>
      </c>
      <c r="I58" s="3" t="s">
        <v>12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18</v>
      </c>
      <c r="O58" s="11" t="s">
        <v>19</v>
      </c>
      <c r="P58" s="19" t="s">
        <v>20</v>
      </c>
    </row>
    <row r="59" spans="1:16" ht="15.75" thickBot="1" x14ac:dyDescent="0.3">
      <c r="A59" s="20" t="s">
        <v>34</v>
      </c>
      <c r="B59" s="346"/>
      <c r="C59" s="6" t="s">
        <v>6</v>
      </c>
      <c r="D59" s="6" t="s">
        <v>6</v>
      </c>
      <c r="E59" s="20"/>
      <c r="F59" s="20"/>
      <c r="G59" s="20"/>
      <c r="H59" s="6" t="s">
        <v>11</v>
      </c>
      <c r="I59" s="6" t="s">
        <v>13</v>
      </c>
      <c r="J59" s="6" t="s">
        <v>13</v>
      </c>
      <c r="K59" s="6" t="s">
        <v>13</v>
      </c>
      <c r="L59" s="6" t="s">
        <v>13</v>
      </c>
      <c r="M59" s="6" t="s">
        <v>13</v>
      </c>
      <c r="N59" s="6" t="s">
        <v>13</v>
      </c>
      <c r="O59" s="20" t="s">
        <v>13</v>
      </c>
      <c r="P59" s="20" t="s">
        <v>13</v>
      </c>
    </row>
    <row r="60" spans="1:16" ht="15.75" thickBot="1" x14ac:dyDescent="0.3">
      <c r="A60" s="2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3"/>
    </row>
    <row r="61" spans="1:16" ht="15.75" thickBot="1" x14ac:dyDescent="0.3">
      <c r="A61" s="2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6" ht="15.75" thickBot="1" x14ac:dyDescent="0.3">
      <c r="A63" s="2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  <row r="64" spans="1:16" ht="15.75" thickBot="1" x14ac:dyDescent="0.3">
      <c r="A64" s="2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2"/>
      <c r="P64" s="10"/>
    </row>
  </sheetData>
  <mergeCells count="44">
    <mergeCell ref="B55:C55"/>
    <mergeCell ref="B56:C56"/>
    <mergeCell ref="B58:B59"/>
    <mergeCell ref="B48:C48"/>
    <mergeCell ref="B49:C49"/>
    <mergeCell ref="B50:C50"/>
    <mergeCell ref="B51:C51"/>
    <mergeCell ref="B52:C52"/>
    <mergeCell ref="B53:C53"/>
    <mergeCell ref="B54:C54"/>
    <mergeCell ref="F36:F38"/>
    <mergeCell ref="G36:G38"/>
    <mergeCell ref="B39:C39"/>
    <mergeCell ref="B40:C40"/>
    <mergeCell ref="B41:C41"/>
    <mergeCell ref="B28:C28"/>
    <mergeCell ref="B29:C29"/>
    <mergeCell ref="B30:C30"/>
    <mergeCell ref="B46:C47"/>
    <mergeCell ref="E36:E38"/>
    <mergeCell ref="B42:C42"/>
    <mergeCell ref="B43:C43"/>
    <mergeCell ref="B44:C44"/>
    <mergeCell ref="B22:C22"/>
    <mergeCell ref="B20:C20"/>
    <mergeCell ref="B24:C25"/>
    <mergeCell ref="B26:C26"/>
    <mergeCell ref="B27:C27"/>
    <mergeCell ref="B3:C3"/>
    <mergeCell ref="B36:C38"/>
    <mergeCell ref="B18:C18"/>
    <mergeCell ref="B5:C5"/>
    <mergeCell ref="B6:C6"/>
    <mergeCell ref="B7:C7"/>
    <mergeCell ref="B8:C8"/>
    <mergeCell ref="B9:C9"/>
    <mergeCell ref="B10:C10"/>
    <mergeCell ref="B12:C13"/>
    <mergeCell ref="B14:C14"/>
    <mergeCell ref="B15:C15"/>
    <mergeCell ref="B16:C16"/>
    <mergeCell ref="B17:C17"/>
    <mergeCell ref="B19:C19"/>
    <mergeCell ref="B21:C21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3"/>
    <pageSetUpPr fitToPage="1"/>
  </sheetPr>
  <dimension ref="A1:R62"/>
  <sheetViews>
    <sheetView topLeftCell="A34" zoomScale="50" zoomScaleNormal="50" workbookViewId="0">
      <selection activeCell="B52" sqref="B52:C52"/>
    </sheetView>
  </sheetViews>
  <sheetFormatPr defaultRowHeight="15" x14ac:dyDescent="0.25"/>
  <cols>
    <col min="1" max="1" width="16.42578125" customWidth="1"/>
    <col min="2" max="2" width="18.85546875" customWidth="1"/>
    <col min="3" max="3" width="47.5703125" customWidth="1"/>
    <col min="4" max="4" width="24.85546875" customWidth="1"/>
    <col min="5" max="16" width="17.42578125" customWidth="1"/>
  </cols>
  <sheetData>
    <row r="1" spans="1:16" ht="28.5" customHeight="1" x14ac:dyDescent="0.5">
      <c r="A1" s="57" t="s">
        <v>194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8.5" customHeight="1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28.5" customHeight="1" x14ac:dyDescent="0.25">
      <c r="A3" s="61" t="s">
        <v>2</v>
      </c>
      <c r="B3" s="314" t="s">
        <v>4</v>
      </c>
      <c r="C3" s="315"/>
      <c r="D3" s="60" t="s">
        <v>5</v>
      </c>
      <c r="E3" s="61" t="s">
        <v>7</v>
      </c>
      <c r="F3" s="61" t="s">
        <v>8</v>
      </c>
      <c r="G3" s="61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28.5" customHeight="1" thickBot="1" x14ac:dyDescent="0.3">
      <c r="A4" s="69" t="s">
        <v>3</v>
      </c>
      <c r="B4" s="316"/>
      <c r="C4" s="317"/>
      <c r="D4" s="70" t="s">
        <v>6</v>
      </c>
      <c r="E4" s="69"/>
      <c r="F4" s="69"/>
      <c r="G4" s="69"/>
      <c r="H4" s="70" t="s">
        <v>11</v>
      </c>
      <c r="I4" s="70" t="s">
        <v>13</v>
      </c>
      <c r="J4" s="70" t="s">
        <v>13</v>
      </c>
      <c r="K4" s="70" t="s">
        <v>13</v>
      </c>
      <c r="L4" s="70" t="s">
        <v>13</v>
      </c>
      <c r="M4" s="70" t="s">
        <v>13</v>
      </c>
      <c r="N4" s="70" t="s">
        <v>13</v>
      </c>
      <c r="O4" s="70" t="s">
        <v>13</v>
      </c>
      <c r="P4" s="70" t="s">
        <v>13</v>
      </c>
    </row>
    <row r="5" spans="1:16" s="58" customFormat="1" ht="42.75" customHeight="1" thickBot="1" x14ac:dyDescent="0.55000000000000004">
      <c r="A5" s="69" t="s">
        <v>93</v>
      </c>
      <c r="B5" s="318" t="s">
        <v>208</v>
      </c>
      <c r="C5" s="319"/>
      <c r="D5" s="70" t="s">
        <v>99</v>
      </c>
      <c r="E5" s="70">
        <v>4.4000000000000004</v>
      </c>
      <c r="F5" s="70">
        <v>9.1999999999999993</v>
      </c>
      <c r="G5" s="70">
        <v>25.4</v>
      </c>
      <c r="H5" s="70">
        <v>208</v>
      </c>
      <c r="I5" s="70">
        <v>0.33</v>
      </c>
      <c r="J5" s="70">
        <v>0.04</v>
      </c>
      <c r="K5" s="70">
        <v>0</v>
      </c>
      <c r="L5" s="70">
        <v>0</v>
      </c>
      <c r="M5" s="70">
        <v>86</v>
      </c>
      <c r="N5" s="70">
        <v>308</v>
      </c>
      <c r="O5" s="70">
        <v>130</v>
      </c>
      <c r="P5" s="70">
        <v>2.2000000000000002</v>
      </c>
    </row>
    <row r="6" spans="1:16" s="58" customFormat="1" ht="42.75" customHeight="1" thickBot="1" x14ac:dyDescent="0.55000000000000004">
      <c r="A6" s="69"/>
      <c r="B6" s="312" t="s">
        <v>25</v>
      </c>
      <c r="C6" s="320"/>
      <c r="D6" s="70" t="s">
        <v>26</v>
      </c>
      <c r="E6" s="70">
        <v>7.95</v>
      </c>
      <c r="F6" s="70">
        <v>7.95</v>
      </c>
      <c r="G6" s="70">
        <v>8.25</v>
      </c>
      <c r="H6" s="70">
        <v>108</v>
      </c>
      <c r="I6" s="70">
        <v>1.2E-2</v>
      </c>
      <c r="J6" s="97">
        <v>0.09</v>
      </c>
      <c r="K6" s="70">
        <v>0.21</v>
      </c>
      <c r="L6" s="70">
        <v>78</v>
      </c>
      <c r="M6" s="70">
        <v>264</v>
      </c>
      <c r="N6" s="70">
        <v>150</v>
      </c>
      <c r="O6" s="70">
        <v>10.5</v>
      </c>
      <c r="P6" s="70">
        <v>0.3</v>
      </c>
    </row>
    <row r="7" spans="1:16" s="58" customFormat="1" ht="42.75" customHeight="1" thickBot="1" x14ac:dyDescent="0.55000000000000004">
      <c r="A7" s="69"/>
      <c r="B7" s="312" t="s">
        <v>96</v>
      </c>
      <c r="C7" s="320"/>
      <c r="D7" s="70" t="s">
        <v>100</v>
      </c>
      <c r="E7" s="70">
        <v>0.01</v>
      </c>
      <c r="F7" s="70">
        <v>8.3000000000000007</v>
      </c>
      <c r="G7" s="70">
        <v>0.06</v>
      </c>
      <c r="H7" s="70">
        <v>77</v>
      </c>
      <c r="I7" s="70">
        <v>0</v>
      </c>
      <c r="J7" s="70">
        <v>0.01</v>
      </c>
      <c r="K7" s="70">
        <v>0</v>
      </c>
      <c r="L7" s="70">
        <v>40</v>
      </c>
      <c r="M7" s="70">
        <v>2</v>
      </c>
      <c r="N7" s="70">
        <v>3</v>
      </c>
      <c r="O7" s="70">
        <v>0</v>
      </c>
      <c r="P7" s="70">
        <v>0</v>
      </c>
    </row>
    <row r="8" spans="1:16" s="58" customFormat="1" ht="42.75" customHeight="1" thickBot="1" x14ac:dyDescent="0.55000000000000004">
      <c r="A8" s="69"/>
      <c r="B8" s="312" t="s">
        <v>63</v>
      </c>
      <c r="C8" s="313"/>
      <c r="D8" s="70" t="s">
        <v>30</v>
      </c>
      <c r="E8" s="70">
        <v>3.95</v>
      </c>
      <c r="F8" s="70">
        <v>1.65</v>
      </c>
      <c r="G8" s="70">
        <v>29.9</v>
      </c>
      <c r="H8" s="70">
        <v>144.80000000000001</v>
      </c>
      <c r="I8" s="70">
        <v>3.5200000000000002E-2</v>
      </c>
      <c r="J8" s="70">
        <v>1.4999999999999999E-2</v>
      </c>
      <c r="K8" s="70">
        <v>0</v>
      </c>
      <c r="L8" s="70">
        <v>0</v>
      </c>
      <c r="M8" s="70">
        <v>10</v>
      </c>
      <c r="N8" s="70">
        <v>32.5</v>
      </c>
      <c r="O8" s="70">
        <v>7</v>
      </c>
      <c r="P8" s="70">
        <v>0.55000000000000004</v>
      </c>
    </row>
    <row r="9" spans="1:16" s="58" customFormat="1" ht="42.75" customHeight="1" thickBot="1" x14ac:dyDescent="0.55000000000000004">
      <c r="A9" s="69" t="s">
        <v>62</v>
      </c>
      <c r="B9" s="312" t="s">
        <v>321</v>
      </c>
      <c r="C9" s="320"/>
      <c r="D9" s="70" t="s">
        <v>48</v>
      </c>
      <c r="E9" s="70">
        <v>2.5</v>
      </c>
      <c r="F9" s="70">
        <v>3.6</v>
      </c>
      <c r="G9" s="70">
        <v>28.7</v>
      </c>
      <c r="H9" s="70">
        <v>152</v>
      </c>
      <c r="I9" s="70">
        <v>0.02</v>
      </c>
      <c r="J9" s="70">
        <v>0.08</v>
      </c>
      <c r="K9" s="70">
        <v>0.4</v>
      </c>
      <c r="L9" s="70">
        <v>0</v>
      </c>
      <c r="M9" s="70">
        <v>60</v>
      </c>
      <c r="N9" s="70">
        <v>50</v>
      </c>
      <c r="O9" s="70">
        <v>0</v>
      </c>
      <c r="P9" s="70">
        <v>0</v>
      </c>
    </row>
    <row r="10" spans="1:16" s="58" customFormat="1" ht="42.75" customHeight="1" thickBot="1" x14ac:dyDescent="0.55000000000000004">
      <c r="A10" s="69"/>
      <c r="B10" s="312"/>
      <c r="C10" s="313"/>
      <c r="D10" s="70"/>
      <c r="E10" s="70">
        <f t="shared" ref="E10:P10" si="0">SUM(E5:E9)</f>
        <v>18.810000000000002</v>
      </c>
      <c r="F10" s="70">
        <f t="shared" si="0"/>
        <v>30.7</v>
      </c>
      <c r="G10" s="70">
        <f t="shared" si="0"/>
        <v>92.31</v>
      </c>
      <c r="H10" s="70">
        <f t="shared" si="0"/>
        <v>689.8</v>
      </c>
      <c r="I10" s="70">
        <f t="shared" si="0"/>
        <v>0.39720000000000005</v>
      </c>
      <c r="J10" s="70">
        <f t="shared" si="0"/>
        <v>0.23500000000000004</v>
      </c>
      <c r="K10" s="70">
        <f t="shared" si="0"/>
        <v>0.61</v>
      </c>
      <c r="L10" s="70">
        <f t="shared" si="0"/>
        <v>118</v>
      </c>
      <c r="M10" s="70">
        <f t="shared" si="0"/>
        <v>422</v>
      </c>
      <c r="N10" s="70">
        <f t="shared" si="0"/>
        <v>543.5</v>
      </c>
      <c r="O10" s="70">
        <f t="shared" si="0"/>
        <v>147.5</v>
      </c>
      <c r="P10" s="70">
        <f t="shared" si="0"/>
        <v>3.05</v>
      </c>
    </row>
    <row r="11" spans="1:16" s="58" customFormat="1" ht="28.5" customHeight="1" thickBot="1" x14ac:dyDescent="0.55000000000000004">
      <c r="A11" s="57" t="s">
        <v>32</v>
      </c>
    </row>
    <row r="12" spans="1:16" s="58" customFormat="1" ht="28.5" customHeight="1" x14ac:dyDescent="0.5">
      <c r="A12" s="61" t="s">
        <v>33</v>
      </c>
      <c r="B12" s="314" t="s">
        <v>4</v>
      </c>
      <c r="C12" s="315"/>
      <c r="D12" s="60" t="s">
        <v>5</v>
      </c>
      <c r="E12" s="61" t="s">
        <v>7</v>
      </c>
      <c r="F12" s="61" t="s">
        <v>8</v>
      </c>
      <c r="G12" s="61" t="s">
        <v>9</v>
      </c>
      <c r="H12" s="60" t="s">
        <v>10</v>
      </c>
      <c r="I12" s="60" t="s">
        <v>12</v>
      </c>
      <c r="J12" s="60" t="s">
        <v>14</v>
      </c>
      <c r="K12" s="60" t="s">
        <v>15</v>
      </c>
      <c r="L12" s="60" t="s">
        <v>16</v>
      </c>
      <c r="M12" s="60" t="s">
        <v>17</v>
      </c>
      <c r="N12" s="60" t="s">
        <v>18</v>
      </c>
      <c r="O12" s="61" t="s">
        <v>35</v>
      </c>
      <c r="P12" s="60" t="s">
        <v>20</v>
      </c>
    </row>
    <row r="13" spans="1:16" s="58" customFormat="1" ht="28.5" customHeight="1" thickBot="1" x14ac:dyDescent="0.55000000000000004">
      <c r="A13" s="69" t="s">
        <v>34</v>
      </c>
      <c r="B13" s="316"/>
      <c r="C13" s="317"/>
      <c r="D13" s="70" t="s">
        <v>6</v>
      </c>
      <c r="E13" s="69"/>
      <c r="F13" s="69"/>
      <c r="G13" s="69"/>
      <c r="H13" s="70" t="s">
        <v>11</v>
      </c>
      <c r="I13" s="70" t="s">
        <v>13</v>
      </c>
      <c r="J13" s="70" t="s">
        <v>13</v>
      </c>
      <c r="K13" s="70" t="s">
        <v>13</v>
      </c>
      <c r="L13" s="70" t="s">
        <v>13</v>
      </c>
      <c r="M13" s="70" t="s">
        <v>13</v>
      </c>
      <c r="N13" s="70" t="s">
        <v>13</v>
      </c>
      <c r="O13" s="69"/>
      <c r="P13" s="70" t="s">
        <v>13</v>
      </c>
    </row>
    <row r="14" spans="1:16" s="58" customFormat="1" ht="42.75" customHeight="1" thickBot="1" x14ac:dyDescent="0.55000000000000004">
      <c r="A14" s="239" t="s">
        <v>146</v>
      </c>
      <c r="B14" s="323" t="s">
        <v>147</v>
      </c>
      <c r="C14" s="324"/>
      <c r="D14" s="70" t="s">
        <v>38</v>
      </c>
      <c r="E14" s="70">
        <v>7.1999999999999995E-2</v>
      </c>
      <c r="F14" s="70">
        <v>7.74</v>
      </c>
      <c r="G14" s="70">
        <v>1.44</v>
      </c>
      <c r="H14" s="70">
        <v>62.4</v>
      </c>
      <c r="I14" s="70">
        <v>1.2E-2</v>
      </c>
      <c r="J14" s="70">
        <v>1.2E-2</v>
      </c>
      <c r="K14" s="70">
        <v>3.27</v>
      </c>
      <c r="L14" s="70">
        <v>0</v>
      </c>
      <c r="M14" s="70">
        <v>13.87</v>
      </c>
      <c r="N14" s="70">
        <v>16.399999999999999</v>
      </c>
      <c r="O14" s="70">
        <v>8.06</v>
      </c>
      <c r="P14" s="76">
        <v>0.36</v>
      </c>
    </row>
    <row r="15" spans="1:16" s="58" customFormat="1" ht="86.25" customHeight="1" thickBot="1" x14ac:dyDescent="0.55000000000000004">
      <c r="A15" s="258" t="s">
        <v>104</v>
      </c>
      <c r="B15" s="323" t="s">
        <v>209</v>
      </c>
      <c r="C15" s="324"/>
      <c r="D15" s="70" t="s">
        <v>141</v>
      </c>
      <c r="E15" s="70">
        <v>4.55</v>
      </c>
      <c r="F15" s="70">
        <v>5.95</v>
      </c>
      <c r="G15" s="70">
        <v>16.37</v>
      </c>
      <c r="H15" s="70">
        <v>139.74</v>
      </c>
      <c r="I15" s="70">
        <v>1.2E-2</v>
      </c>
      <c r="J15" s="70">
        <v>8.5800000000000001E-2</v>
      </c>
      <c r="K15" s="70">
        <v>9.4629999999999992</v>
      </c>
      <c r="L15" s="70">
        <v>20.363</v>
      </c>
      <c r="M15" s="70">
        <v>46.618000000000002</v>
      </c>
      <c r="N15" s="70">
        <v>74.766999999999996</v>
      </c>
      <c r="O15" s="70">
        <v>28.747</v>
      </c>
      <c r="P15" s="76">
        <v>1.018</v>
      </c>
    </row>
    <row r="16" spans="1:16" s="58" customFormat="1" ht="86.25" customHeight="1" thickBot="1" x14ac:dyDescent="0.55000000000000004">
      <c r="A16" s="69" t="s">
        <v>369</v>
      </c>
      <c r="B16" s="323" t="s">
        <v>368</v>
      </c>
      <c r="C16" s="324"/>
      <c r="D16" s="70" t="s">
        <v>367</v>
      </c>
      <c r="E16" s="70">
        <v>18.2</v>
      </c>
      <c r="F16" s="70">
        <v>8.1199999999999992</v>
      </c>
      <c r="G16" s="70">
        <v>1</v>
      </c>
      <c r="H16" s="70">
        <v>157</v>
      </c>
      <c r="I16" s="70">
        <v>0.18</v>
      </c>
      <c r="J16" s="70">
        <v>0.09</v>
      </c>
      <c r="K16" s="70">
        <v>1.5</v>
      </c>
      <c r="L16" s="70">
        <v>0</v>
      </c>
      <c r="M16" s="70">
        <v>60</v>
      </c>
      <c r="N16" s="70">
        <v>250</v>
      </c>
      <c r="O16" s="70">
        <v>90</v>
      </c>
      <c r="P16" s="76">
        <v>1.1000000000000001</v>
      </c>
    </row>
    <row r="17" spans="1:18" s="58" customFormat="1" ht="42.75" customHeight="1" thickBot="1" x14ac:dyDescent="0.55000000000000004">
      <c r="A17" s="69" t="s">
        <v>70</v>
      </c>
      <c r="B17" s="323" t="s">
        <v>351</v>
      </c>
      <c r="C17" s="324"/>
      <c r="D17" s="70" t="s">
        <v>45</v>
      </c>
      <c r="E17" s="70">
        <v>3.15</v>
      </c>
      <c r="F17" s="70">
        <v>8.25</v>
      </c>
      <c r="G17" s="70">
        <v>21.75</v>
      </c>
      <c r="H17" s="70">
        <v>189</v>
      </c>
      <c r="I17" s="70">
        <v>0.15</v>
      </c>
      <c r="J17" s="70">
        <v>0.1</v>
      </c>
      <c r="K17" s="70">
        <v>5.6</v>
      </c>
      <c r="L17" s="70">
        <v>4</v>
      </c>
      <c r="M17" s="70">
        <v>40</v>
      </c>
      <c r="N17" s="70">
        <v>84</v>
      </c>
      <c r="O17" s="70">
        <v>30</v>
      </c>
      <c r="P17" s="76">
        <v>1</v>
      </c>
    </row>
    <row r="18" spans="1:18" s="58" customFormat="1" ht="42.75" customHeight="1" thickBot="1" x14ac:dyDescent="0.55000000000000004">
      <c r="A18" s="69"/>
      <c r="B18" s="312" t="s">
        <v>63</v>
      </c>
      <c r="C18" s="313"/>
      <c r="D18" s="70" t="s">
        <v>26</v>
      </c>
      <c r="E18" s="70">
        <v>2.2999999999999998</v>
      </c>
      <c r="F18" s="70">
        <v>0.3</v>
      </c>
      <c r="G18" s="70">
        <v>14.9</v>
      </c>
      <c r="H18" s="70">
        <v>68</v>
      </c>
      <c r="I18" s="70">
        <v>3.3000000000000002E-2</v>
      </c>
      <c r="J18" s="70">
        <v>8.9999999999999993E-3</v>
      </c>
      <c r="K18" s="70">
        <v>0</v>
      </c>
      <c r="L18" s="70">
        <v>0</v>
      </c>
      <c r="M18" s="70">
        <v>6</v>
      </c>
      <c r="N18" s="70">
        <v>19.5</v>
      </c>
      <c r="O18" s="70">
        <v>4.2</v>
      </c>
      <c r="P18" s="76">
        <v>0.33</v>
      </c>
    </row>
    <row r="19" spans="1:18" s="58" customFormat="1" ht="42.75" customHeight="1" thickBot="1" x14ac:dyDescent="0.55000000000000004">
      <c r="A19" s="69"/>
      <c r="B19" s="323" t="s">
        <v>73</v>
      </c>
      <c r="C19" s="324"/>
      <c r="D19" s="70" t="s">
        <v>50</v>
      </c>
      <c r="E19" s="70">
        <v>1.4</v>
      </c>
      <c r="F19" s="70">
        <v>0.2</v>
      </c>
      <c r="G19" s="70">
        <v>8.1</v>
      </c>
      <c r="H19" s="70">
        <v>38</v>
      </c>
      <c r="I19" s="70">
        <v>3.5999999999999997E-2</v>
      </c>
      <c r="J19" s="70">
        <v>1.6E-2</v>
      </c>
      <c r="K19" s="70">
        <v>0</v>
      </c>
      <c r="L19" s="70">
        <v>0</v>
      </c>
      <c r="M19" s="70">
        <v>9.4</v>
      </c>
      <c r="N19" s="70">
        <v>31.4</v>
      </c>
      <c r="O19" s="70">
        <v>9.8000000000000007</v>
      </c>
      <c r="P19" s="76">
        <v>0.78</v>
      </c>
    </row>
    <row r="20" spans="1:18" s="58" customFormat="1" ht="42.75" customHeight="1" thickBot="1" x14ac:dyDescent="0.55000000000000004">
      <c r="A20" s="69" t="s">
        <v>210</v>
      </c>
      <c r="B20" s="323" t="s">
        <v>352</v>
      </c>
      <c r="C20" s="324"/>
      <c r="D20" s="70" t="s">
        <v>48</v>
      </c>
      <c r="E20" s="70">
        <v>0.1</v>
      </c>
      <c r="F20" s="70">
        <v>0</v>
      </c>
      <c r="G20" s="70">
        <v>24.2</v>
      </c>
      <c r="H20" s="70">
        <v>93.3</v>
      </c>
      <c r="I20" s="70">
        <v>0.04</v>
      </c>
      <c r="J20" s="70">
        <v>0.02</v>
      </c>
      <c r="K20" s="70">
        <v>72</v>
      </c>
      <c r="L20" s="70">
        <v>0</v>
      </c>
      <c r="M20" s="70">
        <v>76</v>
      </c>
      <c r="N20" s="70">
        <v>36</v>
      </c>
      <c r="O20" s="70">
        <v>14</v>
      </c>
      <c r="P20" s="76">
        <v>0.2</v>
      </c>
    </row>
    <row r="21" spans="1:18" s="58" customFormat="1" ht="42.75" customHeight="1" thickBot="1" x14ac:dyDescent="0.55000000000000004">
      <c r="A21" s="69"/>
      <c r="B21" s="323"/>
      <c r="C21" s="324"/>
      <c r="D21" s="70"/>
      <c r="E21" s="70">
        <f t="shared" ref="E21:P21" si="1">SUM(E14:E20)</f>
        <v>29.771999999999998</v>
      </c>
      <c r="F21" s="70">
        <f t="shared" si="1"/>
        <v>30.560000000000002</v>
      </c>
      <c r="G21" s="70">
        <f t="shared" si="1"/>
        <v>87.76</v>
      </c>
      <c r="H21" s="70">
        <f t="shared" si="1"/>
        <v>747.43999999999994</v>
      </c>
      <c r="I21" s="70">
        <f t="shared" si="1"/>
        <v>0.46299999999999997</v>
      </c>
      <c r="J21" s="70">
        <f t="shared" si="1"/>
        <v>0.33280000000000004</v>
      </c>
      <c r="K21" s="70">
        <f t="shared" si="1"/>
        <v>91.832999999999998</v>
      </c>
      <c r="L21" s="70">
        <f t="shared" si="1"/>
        <v>24.363</v>
      </c>
      <c r="M21" s="70">
        <f t="shared" si="1"/>
        <v>251.88800000000001</v>
      </c>
      <c r="N21" s="70">
        <f t="shared" si="1"/>
        <v>512.06700000000001</v>
      </c>
      <c r="O21" s="70">
        <f t="shared" si="1"/>
        <v>184.80700000000002</v>
      </c>
      <c r="P21" s="76">
        <f t="shared" si="1"/>
        <v>4.7880000000000003</v>
      </c>
    </row>
    <row r="22" spans="1:18" s="58" customFormat="1" ht="28.5" customHeight="1" thickBot="1" x14ac:dyDescent="0.55000000000000004">
      <c r="A22" s="57" t="s">
        <v>51</v>
      </c>
    </row>
    <row r="23" spans="1:18" s="58" customFormat="1" ht="28.5" customHeight="1" x14ac:dyDescent="0.5">
      <c r="A23" s="61" t="s">
        <v>33</v>
      </c>
      <c r="B23" s="314" t="s">
        <v>4</v>
      </c>
      <c r="C23" s="315"/>
      <c r="D23" s="60" t="s">
        <v>5</v>
      </c>
      <c r="E23" s="61" t="s">
        <v>7</v>
      </c>
      <c r="F23" s="61" t="s">
        <v>8</v>
      </c>
      <c r="G23" s="61" t="s">
        <v>9</v>
      </c>
      <c r="H23" s="60" t="s">
        <v>10</v>
      </c>
      <c r="I23" s="60" t="s">
        <v>12</v>
      </c>
      <c r="J23" s="60" t="s">
        <v>14</v>
      </c>
      <c r="K23" s="60" t="s">
        <v>15</v>
      </c>
      <c r="L23" s="60" t="s">
        <v>16</v>
      </c>
      <c r="M23" s="60" t="s">
        <v>17</v>
      </c>
      <c r="N23" s="60" t="s">
        <v>18</v>
      </c>
      <c r="O23" s="72" t="s">
        <v>19</v>
      </c>
      <c r="P23" s="61" t="s">
        <v>20</v>
      </c>
    </row>
    <row r="24" spans="1:18" s="58" customFormat="1" ht="28.5" customHeight="1" thickBot="1" x14ac:dyDescent="0.55000000000000004">
      <c r="A24" s="69" t="s">
        <v>34</v>
      </c>
      <c r="B24" s="316"/>
      <c r="C24" s="317"/>
      <c r="D24" s="70" t="s">
        <v>6</v>
      </c>
      <c r="E24" s="69"/>
      <c r="F24" s="69"/>
      <c r="G24" s="69"/>
      <c r="H24" s="70" t="s">
        <v>11</v>
      </c>
      <c r="I24" s="70" t="s">
        <v>13</v>
      </c>
      <c r="J24" s="70" t="s">
        <v>13</v>
      </c>
      <c r="K24" s="70" t="s">
        <v>13</v>
      </c>
      <c r="L24" s="70" t="s">
        <v>13</v>
      </c>
      <c r="M24" s="70" t="s">
        <v>13</v>
      </c>
      <c r="N24" s="70" t="s">
        <v>13</v>
      </c>
      <c r="O24" s="69" t="s">
        <v>13</v>
      </c>
      <c r="P24" s="69" t="s">
        <v>13</v>
      </c>
    </row>
    <row r="25" spans="1:18" s="58" customFormat="1" ht="46.5" customHeight="1" thickBot="1" x14ac:dyDescent="0.55000000000000004">
      <c r="A25" s="69"/>
      <c r="B25" s="323" t="s">
        <v>319</v>
      </c>
      <c r="C25" s="324"/>
      <c r="D25" s="70" t="s">
        <v>38</v>
      </c>
      <c r="E25" s="70">
        <v>10.6</v>
      </c>
      <c r="F25" s="70">
        <v>15.6</v>
      </c>
      <c r="G25" s="70">
        <v>61.8</v>
      </c>
      <c r="H25" s="70">
        <v>429.6</v>
      </c>
      <c r="I25" s="70">
        <v>0.05</v>
      </c>
      <c r="J25" s="70">
        <v>0.2</v>
      </c>
      <c r="K25" s="70">
        <v>7.0000000000000007E-2</v>
      </c>
      <c r="L25" s="70">
        <v>0.09</v>
      </c>
      <c r="M25" s="70">
        <v>60.9</v>
      </c>
      <c r="N25" s="70">
        <v>101.9</v>
      </c>
      <c r="O25" s="74">
        <v>11.6</v>
      </c>
      <c r="P25" s="75">
        <v>0.8</v>
      </c>
    </row>
    <row r="26" spans="1:18" s="58" customFormat="1" ht="44.25" customHeight="1" thickBot="1" x14ac:dyDescent="0.55000000000000004">
      <c r="A26" s="73" t="s">
        <v>98</v>
      </c>
      <c r="B26" s="323" t="s">
        <v>121</v>
      </c>
      <c r="C26" s="324"/>
      <c r="D26" s="92" t="s">
        <v>48</v>
      </c>
      <c r="E26" s="93">
        <v>0.2</v>
      </c>
      <c r="F26" s="93">
        <v>0</v>
      </c>
      <c r="G26" s="93">
        <v>15</v>
      </c>
      <c r="H26" s="93">
        <v>58</v>
      </c>
      <c r="I26" s="93">
        <v>0</v>
      </c>
      <c r="J26" s="93">
        <v>0</v>
      </c>
      <c r="K26" s="93">
        <v>0</v>
      </c>
      <c r="L26" s="93">
        <v>0</v>
      </c>
      <c r="M26" s="93">
        <v>12</v>
      </c>
      <c r="N26" s="93">
        <v>8</v>
      </c>
      <c r="O26" s="93">
        <v>6</v>
      </c>
      <c r="P26" s="96">
        <v>0.8</v>
      </c>
    </row>
    <row r="27" spans="1:18" s="58" customFormat="1" ht="28.5" customHeight="1" thickBot="1" x14ac:dyDescent="0.55000000000000004">
      <c r="A27" s="69"/>
      <c r="B27" s="323" t="s">
        <v>214</v>
      </c>
      <c r="C27" s="324"/>
      <c r="D27" s="70" t="s">
        <v>53</v>
      </c>
      <c r="E27" s="70">
        <v>0.4</v>
      </c>
      <c r="F27" s="70">
        <v>0.4</v>
      </c>
      <c r="G27" s="70">
        <v>9.8000000000000007</v>
      </c>
      <c r="H27" s="70">
        <v>45</v>
      </c>
      <c r="I27" s="70">
        <v>0.03</v>
      </c>
      <c r="J27" s="70">
        <v>0.02</v>
      </c>
      <c r="K27" s="70">
        <v>10</v>
      </c>
      <c r="L27" s="70">
        <v>0</v>
      </c>
      <c r="M27" s="70">
        <v>16</v>
      </c>
      <c r="N27" s="70">
        <v>11</v>
      </c>
      <c r="O27" s="74">
        <v>9</v>
      </c>
      <c r="P27" s="76">
        <v>2.2000000000000002</v>
      </c>
    </row>
    <row r="28" spans="1:18" s="58" customFormat="1" ht="28.5" customHeight="1" thickBot="1" x14ac:dyDescent="0.55000000000000004">
      <c r="A28" s="69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76"/>
    </row>
    <row r="29" spans="1:18" s="58" customFormat="1" ht="28.5" customHeight="1" thickBot="1" x14ac:dyDescent="0.55000000000000004">
      <c r="A29" s="69"/>
      <c r="B29" s="321"/>
      <c r="C29" s="322"/>
      <c r="D29" s="70"/>
      <c r="E29" s="70">
        <f t="shared" ref="E29:P29" si="2">SUM(E25:E28)</f>
        <v>11.2</v>
      </c>
      <c r="F29" s="70">
        <f t="shared" si="2"/>
        <v>16</v>
      </c>
      <c r="G29" s="70">
        <f t="shared" si="2"/>
        <v>86.6</v>
      </c>
      <c r="H29" s="70">
        <f t="shared" si="2"/>
        <v>532.6</v>
      </c>
      <c r="I29" s="70">
        <f t="shared" si="2"/>
        <v>0.08</v>
      </c>
      <c r="J29" s="70">
        <f t="shared" si="2"/>
        <v>0.22</v>
      </c>
      <c r="K29" s="70">
        <f t="shared" si="2"/>
        <v>10.07</v>
      </c>
      <c r="L29" s="70">
        <f t="shared" si="2"/>
        <v>0.09</v>
      </c>
      <c r="M29" s="70">
        <f t="shared" si="2"/>
        <v>88.9</v>
      </c>
      <c r="N29" s="70">
        <f t="shared" si="2"/>
        <v>120.9</v>
      </c>
      <c r="O29" s="74">
        <f t="shared" si="2"/>
        <v>26.6</v>
      </c>
      <c r="P29" s="76">
        <f t="shared" si="2"/>
        <v>3.8000000000000003</v>
      </c>
    </row>
    <row r="30" spans="1:18" x14ac:dyDescent="0.25">
      <c r="A30" s="1"/>
    </row>
    <row r="31" spans="1:18" x14ac:dyDescent="0.25">
      <c r="R31" s="14"/>
    </row>
    <row r="32" spans="1:18" x14ac:dyDescent="0.25">
      <c r="A32" s="1"/>
    </row>
    <row r="33" spans="1:18" ht="33.75" x14ac:dyDescent="0.5">
      <c r="A33" s="104" t="s">
        <v>194</v>
      </c>
      <c r="B33" s="58" t="s">
        <v>303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1:18" ht="26.25" customHeight="1" thickBot="1" x14ac:dyDescent="0.55000000000000004">
      <c r="A34" s="104" t="s">
        <v>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8" ht="67.5" x14ac:dyDescent="0.25">
      <c r="A35" s="106" t="s">
        <v>2</v>
      </c>
      <c r="B35" s="414" t="s">
        <v>4</v>
      </c>
      <c r="C35" s="415"/>
      <c r="D35" s="107" t="s">
        <v>5</v>
      </c>
      <c r="E35" s="441" t="s">
        <v>7</v>
      </c>
      <c r="F35" s="441" t="s">
        <v>8</v>
      </c>
      <c r="G35" s="441" t="s">
        <v>9</v>
      </c>
      <c r="H35" s="107" t="s">
        <v>10</v>
      </c>
      <c r="I35" s="107" t="s">
        <v>12</v>
      </c>
      <c r="J35" s="107" t="s">
        <v>14</v>
      </c>
      <c r="K35" s="107" t="s">
        <v>15</v>
      </c>
      <c r="L35" s="107" t="s">
        <v>16</v>
      </c>
      <c r="M35" s="107" t="s">
        <v>17</v>
      </c>
      <c r="N35" s="107" t="s">
        <v>18</v>
      </c>
      <c r="O35" s="107" t="s">
        <v>19</v>
      </c>
      <c r="P35" s="107" t="s">
        <v>20</v>
      </c>
    </row>
    <row r="36" spans="1:18" ht="67.5" x14ac:dyDescent="0.25">
      <c r="A36" s="120" t="s">
        <v>3</v>
      </c>
      <c r="B36" s="416"/>
      <c r="C36" s="417"/>
      <c r="D36" s="109" t="s">
        <v>6</v>
      </c>
      <c r="E36" s="442"/>
      <c r="F36" s="442"/>
      <c r="G36" s="442"/>
      <c r="H36" s="109" t="s">
        <v>11</v>
      </c>
      <c r="I36" s="109" t="s">
        <v>13</v>
      </c>
      <c r="J36" s="109" t="s">
        <v>13</v>
      </c>
      <c r="K36" s="109" t="s">
        <v>13</v>
      </c>
      <c r="L36" s="109" t="s">
        <v>13</v>
      </c>
      <c r="M36" s="109" t="s">
        <v>13</v>
      </c>
      <c r="N36" s="109" t="s">
        <v>13</v>
      </c>
      <c r="O36" s="109" t="s">
        <v>13</v>
      </c>
      <c r="P36" s="109" t="s">
        <v>13</v>
      </c>
    </row>
    <row r="37" spans="1:18" ht="15.75" customHeight="1" thickBot="1" x14ac:dyDescent="0.3">
      <c r="A37" s="108"/>
      <c r="B37" s="421"/>
      <c r="C37" s="422"/>
      <c r="D37" s="162"/>
      <c r="E37" s="443"/>
      <c r="F37" s="443"/>
      <c r="G37" s="443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8" ht="56.25" customHeight="1" thickBot="1" x14ac:dyDescent="0.55000000000000004">
      <c r="A38" s="108" t="s">
        <v>93</v>
      </c>
      <c r="B38" s="418" t="s">
        <v>208</v>
      </c>
      <c r="C38" s="420"/>
      <c r="D38" s="110" t="s">
        <v>113</v>
      </c>
      <c r="E38" s="110">
        <v>5.4470000000000001</v>
      </c>
      <c r="F38" s="110">
        <v>11.39</v>
      </c>
      <c r="G38" s="110">
        <v>31.448</v>
      </c>
      <c r="H38" s="110">
        <v>257.52</v>
      </c>
      <c r="I38" s="110">
        <v>0.40799999999999997</v>
      </c>
      <c r="J38" s="110">
        <v>0.05</v>
      </c>
      <c r="K38" s="110">
        <v>0</v>
      </c>
      <c r="L38" s="110">
        <v>0</v>
      </c>
      <c r="M38" s="110">
        <v>106.476</v>
      </c>
      <c r="N38" s="110">
        <v>381.33300000000003</v>
      </c>
      <c r="O38" s="110">
        <v>160.952</v>
      </c>
      <c r="P38" s="110">
        <v>2.7240000000000002</v>
      </c>
    </row>
    <row r="39" spans="1:18" ht="56.25" customHeight="1" thickBot="1" x14ac:dyDescent="0.55000000000000004">
      <c r="A39" s="108" t="s">
        <v>24</v>
      </c>
      <c r="B39" s="418" t="s">
        <v>25</v>
      </c>
      <c r="C39" s="420"/>
      <c r="D39" s="110" t="s">
        <v>26</v>
      </c>
      <c r="E39" s="110">
        <v>7.95</v>
      </c>
      <c r="F39" s="110">
        <v>7.95</v>
      </c>
      <c r="G39" s="110">
        <v>8.25</v>
      </c>
      <c r="H39" s="110">
        <v>108</v>
      </c>
      <c r="I39" s="110">
        <v>1.2E-2</v>
      </c>
      <c r="J39" s="111">
        <v>0.09</v>
      </c>
      <c r="K39" s="110">
        <v>0.21</v>
      </c>
      <c r="L39" s="110">
        <v>78</v>
      </c>
      <c r="M39" s="110">
        <v>264</v>
      </c>
      <c r="N39" s="110">
        <v>150</v>
      </c>
      <c r="O39" s="110">
        <v>10.5</v>
      </c>
      <c r="P39" s="110">
        <v>0.3</v>
      </c>
    </row>
    <row r="40" spans="1:18" ht="56.25" customHeight="1" thickBot="1" x14ac:dyDescent="0.55000000000000004">
      <c r="A40" s="108" t="s">
        <v>95</v>
      </c>
      <c r="B40" s="418" t="s">
        <v>96</v>
      </c>
      <c r="C40" s="420"/>
      <c r="D40" s="110" t="s">
        <v>100</v>
      </c>
      <c r="E40" s="110">
        <v>0.01</v>
      </c>
      <c r="F40" s="110">
        <v>8.3000000000000007</v>
      </c>
      <c r="G40" s="110">
        <v>0.06</v>
      </c>
      <c r="H40" s="110">
        <v>77</v>
      </c>
      <c r="I40" s="110">
        <v>0</v>
      </c>
      <c r="J40" s="110">
        <v>0.01</v>
      </c>
      <c r="K40" s="110">
        <v>0</v>
      </c>
      <c r="L40" s="110">
        <v>40</v>
      </c>
      <c r="M40" s="110">
        <v>2</v>
      </c>
      <c r="N40" s="110">
        <v>3</v>
      </c>
      <c r="O40" s="110">
        <v>0</v>
      </c>
      <c r="P40" s="110">
        <v>0</v>
      </c>
    </row>
    <row r="41" spans="1:18" ht="56.25" customHeight="1" thickBot="1" x14ac:dyDescent="0.3">
      <c r="A41" s="108"/>
      <c r="B41" s="418" t="s">
        <v>63</v>
      </c>
      <c r="C41" s="419"/>
      <c r="D41" s="110" t="s">
        <v>30</v>
      </c>
      <c r="E41" s="110">
        <v>3.95</v>
      </c>
      <c r="F41" s="110">
        <v>1.65</v>
      </c>
      <c r="G41" s="110">
        <v>29.9</v>
      </c>
      <c r="H41" s="110">
        <v>144.80000000000001</v>
      </c>
      <c r="I41" s="110">
        <v>3.5200000000000002E-2</v>
      </c>
      <c r="J41" s="110">
        <v>1.4999999999999999E-2</v>
      </c>
      <c r="K41" s="110">
        <v>0</v>
      </c>
      <c r="L41" s="110">
        <v>0</v>
      </c>
      <c r="M41" s="110">
        <v>10</v>
      </c>
      <c r="N41" s="110">
        <v>32.5</v>
      </c>
      <c r="O41" s="110">
        <v>7</v>
      </c>
      <c r="P41" s="110">
        <v>0.55000000000000004</v>
      </c>
    </row>
    <row r="42" spans="1:18" ht="56.25" customHeight="1" thickBot="1" x14ac:dyDescent="0.55000000000000004">
      <c r="A42" s="108" t="s">
        <v>62</v>
      </c>
      <c r="B42" s="418" t="s">
        <v>321</v>
      </c>
      <c r="C42" s="420"/>
      <c r="D42" s="110" t="s">
        <v>48</v>
      </c>
      <c r="E42" s="110">
        <v>2.5</v>
      </c>
      <c r="F42" s="110">
        <v>3.6</v>
      </c>
      <c r="G42" s="110">
        <v>28.7</v>
      </c>
      <c r="H42" s="110">
        <v>152</v>
      </c>
      <c r="I42" s="110">
        <v>0.02</v>
      </c>
      <c r="J42" s="110">
        <v>0.08</v>
      </c>
      <c r="K42" s="110">
        <v>0.4</v>
      </c>
      <c r="L42" s="110">
        <v>0</v>
      </c>
      <c r="M42" s="110">
        <v>60</v>
      </c>
      <c r="N42" s="110">
        <v>50</v>
      </c>
      <c r="O42" s="110">
        <v>0</v>
      </c>
      <c r="P42" s="110">
        <v>0</v>
      </c>
    </row>
    <row r="43" spans="1:18" ht="56.25" customHeight="1" thickBot="1" x14ac:dyDescent="0.3">
      <c r="A43" s="108"/>
      <c r="B43" s="444"/>
      <c r="C43" s="445"/>
      <c r="D43" s="110"/>
      <c r="E43" s="110">
        <f t="shared" ref="E43:P43" si="3">SUM(E38:E42)</f>
        <v>19.856999999999999</v>
      </c>
      <c r="F43" s="110">
        <f t="shared" si="3"/>
        <v>32.89</v>
      </c>
      <c r="G43" s="110">
        <f t="shared" si="3"/>
        <v>98.358000000000004</v>
      </c>
      <c r="H43" s="110">
        <f t="shared" si="3"/>
        <v>739.31999999999994</v>
      </c>
      <c r="I43" s="110">
        <f t="shared" si="3"/>
        <v>0.47520000000000001</v>
      </c>
      <c r="J43" s="110">
        <f t="shared" si="3"/>
        <v>0.24500000000000005</v>
      </c>
      <c r="K43" s="110">
        <f t="shared" si="3"/>
        <v>0.61</v>
      </c>
      <c r="L43" s="110">
        <f t="shared" si="3"/>
        <v>118</v>
      </c>
      <c r="M43" s="110">
        <f t="shared" si="3"/>
        <v>442.476</v>
      </c>
      <c r="N43" s="110">
        <f t="shared" si="3"/>
        <v>616.83300000000008</v>
      </c>
      <c r="O43" s="110">
        <f t="shared" si="3"/>
        <v>178.452</v>
      </c>
      <c r="P43" s="110">
        <f t="shared" si="3"/>
        <v>3.5739999999999998</v>
      </c>
      <c r="R43" s="8"/>
    </row>
    <row r="44" spans="1:18" ht="30" customHeight="1" thickBot="1" x14ac:dyDescent="0.55000000000000004">
      <c r="A44" s="104" t="s">
        <v>32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8" ht="67.5" x14ac:dyDescent="0.25">
      <c r="A45" s="106" t="s">
        <v>33</v>
      </c>
      <c r="B45" s="414" t="s">
        <v>4</v>
      </c>
      <c r="C45" s="415"/>
      <c r="D45" s="107" t="s">
        <v>5</v>
      </c>
      <c r="E45" s="106" t="s">
        <v>7</v>
      </c>
      <c r="F45" s="106" t="s">
        <v>8</v>
      </c>
      <c r="G45" s="106" t="s">
        <v>9</v>
      </c>
      <c r="H45" s="107" t="s">
        <v>10</v>
      </c>
      <c r="I45" s="107" t="s">
        <v>12</v>
      </c>
      <c r="J45" s="107" t="s">
        <v>14</v>
      </c>
      <c r="K45" s="107" t="s">
        <v>15</v>
      </c>
      <c r="L45" s="107" t="s">
        <v>16</v>
      </c>
      <c r="M45" s="107" t="s">
        <v>17</v>
      </c>
      <c r="N45" s="107" t="s">
        <v>18</v>
      </c>
      <c r="O45" s="106" t="s">
        <v>35</v>
      </c>
      <c r="P45" s="107" t="s">
        <v>20</v>
      </c>
    </row>
    <row r="46" spans="1:18" ht="34.5" thickBot="1" x14ac:dyDescent="0.3">
      <c r="A46" s="108" t="s">
        <v>34</v>
      </c>
      <c r="B46" s="421"/>
      <c r="C46" s="422"/>
      <c r="D46" s="110" t="s">
        <v>6</v>
      </c>
      <c r="E46" s="108"/>
      <c r="F46" s="108"/>
      <c r="G46" s="108"/>
      <c r="H46" s="110" t="s">
        <v>11</v>
      </c>
      <c r="I46" s="110" t="s">
        <v>13</v>
      </c>
      <c r="J46" s="110" t="s">
        <v>13</v>
      </c>
      <c r="K46" s="110" t="s">
        <v>13</v>
      </c>
      <c r="L46" s="110" t="s">
        <v>13</v>
      </c>
      <c r="M46" s="110" t="s">
        <v>13</v>
      </c>
      <c r="N46" s="110" t="s">
        <v>13</v>
      </c>
      <c r="O46" s="108"/>
      <c r="P46" s="110" t="s">
        <v>13</v>
      </c>
    </row>
    <row r="47" spans="1:18" ht="63.75" customHeight="1" thickBot="1" x14ac:dyDescent="0.3">
      <c r="A47" s="241" t="s">
        <v>146</v>
      </c>
      <c r="B47" s="323" t="s">
        <v>147</v>
      </c>
      <c r="C47" s="324"/>
      <c r="D47" s="110" t="s">
        <v>53</v>
      </c>
      <c r="E47" s="110">
        <v>0.12</v>
      </c>
      <c r="F47" s="110">
        <v>12.925000000000001</v>
      </c>
      <c r="G47" s="110">
        <v>2.4</v>
      </c>
      <c r="H47" s="110">
        <v>104.2</v>
      </c>
      <c r="I47" s="110">
        <v>0.02</v>
      </c>
      <c r="J47" s="110">
        <v>1.9E-2</v>
      </c>
      <c r="K47" s="110">
        <v>5.23</v>
      </c>
      <c r="L47" s="110">
        <v>0</v>
      </c>
      <c r="M47" s="110">
        <v>23.16</v>
      </c>
      <c r="N47" s="110">
        <v>27.39</v>
      </c>
      <c r="O47" s="110">
        <v>13.46</v>
      </c>
      <c r="P47" s="167">
        <v>0.6</v>
      </c>
    </row>
    <row r="48" spans="1:18" ht="63.75" customHeight="1" thickBot="1" x14ac:dyDescent="0.3">
      <c r="A48" s="108" t="s">
        <v>104</v>
      </c>
      <c r="B48" s="323" t="s">
        <v>209</v>
      </c>
      <c r="C48" s="324"/>
      <c r="D48" s="110" t="s">
        <v>142</v>
      </c>
      <c r="E48" s="110">
        <v>5.7</v>
      </c>
      <c r="F48" s="110">
        <v>7.45</v>
      </c>
      <c r="G48" s="110">
        <v>20.5</v>
      </c>
      <c r="H48" s="110">
        <v>175</v>
      </c>
      <c r="I48" s="110">
        <v>1.4999999999999999E-2</v>
      </c>
      <c r="J48" s="110">
        <v>0.1075</v>
      </c>
      <c r="K48" s="110">
        <v>11.85</v>
      </c>
      <c r="L48" s="110">
        <v>25.5</v>
      </c>
      <c r="M48" s="110">
        <v>58.38</v>
      </c>
      <c r="N48" s="110">
        <v>93.63</v>
      </c>
      <c r="O48" s="110">
        <v>36</v>
      </c>
      <c r="P48" s="167">
        <v>1.2749999999999999</v>
      </c>
    </row>
    <row r="49" spans="1:16" ht="63.75" customHeight="1" thickBot="1" x14ac:dyDescent="0.3">
      <c r="A49" s="311" t="s">
        <v>369</v>
      </c>
      <c r="B49" s="323" t="s">
        <v>368</v>
      </c>
      <c r="C49" s="324"/>
      <c r="D49" s="70" t="s">
        <v>55</v>
      </c>
      <c r="E49" s="110">
        <v>18.2</v>
      </c>
      <c r="F49" s="110">
        <v>8.1199999999999992</v>
      </c>
      <c r="G49" s="110">
        <v>1</v>
      </c>
      <c r="H49" s="110">
        <v>157</v>
      </c>
      <c r="I49" s="110">
        <v>0.18</v>
      </c>
      <c r="J49" s="110">
        <v>0.09</v>
      </c>
      <c r="K49" s="110">
        <v>1.5</v>
      </c>
      <c r="L49" s="110">
        <v>0</v>
      </c>
      <c r="M49" s="110">
        <v>60</v>
      </c>
      <c r="N49" s="110">
        <v>250</v>
      </c>
      <c r="O49" s="110">
        <v>90</v>
      </c>
      <c r="P49" s="167">
        <v>1.1000000000000001</v>
      </c>
    </row>
    <row r="50" spans="1:16" ht="63.75" customHeight="1" thickBot="1" x14ac:dyDescent="0.3">
      <c r="A50" s="108" t="s">
        <v>70</v>
      </c>
      <c r="B50" s="323" t="s">
        <v>351</v>
      </c>
      <c r="C50" s="324"/>
      <c r="D50" s="110" t="s">
        <v>57</v>
      </c>
      <c r="E50" s="110">
        <v>3.78</v>
      </c>
      <c r="F50" s="110">
        <v>9.9</v>
      </c>
      <c r="G50" s="110">
        <v>26.1</v>
      </c>
      <c r="H50" s="110">
        <v>226.8</v>
      </c>
      <c r="I50" s="110">
        <v>0.12</v>
      </c>
      <c r="J50" s="110">
        <v>8.4000000000000005E-2</v>
      </c>
      <c r="K50" s="110">
        <v>4.4400000000000004</v>
      </c>
      <c r="L50" s="110">
        <v>3.6</v>
      </c>
      <c r="M50" s="110">
        <v>35.1</v>
      </c>
      <c r="N50" s="110">
        <v>67.2</v>
      </c>
      <c r="O50" s="110">
        <v>24</v>
      </c>
      <c r="P50" s="167">
        <v>0.84</v>
      </c>
    </row>
    <row r="51" spans="1:16" ht="63.75" customHeight="1" thickBot="1" x14ac:dyDescent="0.3">
      <c r="A51" s="108"/>
      <c r="B51" s="312" t="s">
        <v>63</v>
      </c>
      <c r="C51" s="313"/>
      <c r="D51" s="110" t="s">
        <v>58</v>
      </c>
      <c r="E51" s="110">
        <v>3.16</v>
      </c>
      <c r="F51" s="110">
        <v>1.32</v>
      </c>
      <c r="G51" s="110">
        <v>23.92</v>
      </c>
      <c r="H51" s="110">
        <v>115.85</v>
      </c>
      <c r="I51" s="110">
        <v>4.3999999999999997E-2</v>
      </c>
      <c r="J51" s="110">
        <v>1.2E-2</v>
      </c>
      <c r="K51" s="110">
        <v>0</v>
      </c>
      <c r="L51" s="110">
        <v>0</v>
      </c>
      <c r="M51" s="110">
        <v>8</v>
      </c>
      <c r="N51" s="110">
        <v>26</v>
      </c>
      <c r="O51" s="110">
        <v>5.6</v>
      </c>
      <c r="P51" s="110">
        <v>0.44</v>
      </c>
    </row>
    <row r="52" spans="1:16" ht="63.75" customHeight="1" thickBot="1" x14ac:dyDescent="0.3">
      <c r="A52" s="108"/>
      <c r="B52" s="323" t="s">
        <v>73</v>
      </c>
      <c r="C52" s="324"/>
      <c r="D52" s="110" t="s">
        <v>50</v>
      </c>
      <c r="E52" s="110">
        <v>1.4</v>
      </c>
      <c r="F52" s="110">
        <v>0.2</v>
      </c>
      <c r="G52" s="110">
        <v>8.1</v>
      </c>
      <c r="H52" s="110">
        <v>38</v>
      </c>
      <c r="I52" s="110">
        <v>3.5999999999999997E-2</v>
      </c>
      <c r="J52" s="110">
        <v>1.6E-2</v>
      </c>
      <c r="K52" s="110">
        <v>0</v>
      </c>
      <c r="L52" s="110">
        <v>0</v>
      </c>
      <c r="M52" s="110">
        <v>9.4</v>
      </c>
      <c r="N52" s="110">
        <v>31.4</v>
      </c>
      <c r="O52" s="110">
        <v>9.8000000000000007</v>
      </c>
      <c r="P52" s="167">
        <v>0.78</v>
      </c>
    </row>
    <row r="53" spans="1:16" ht="63.75" customHeight="1" thickBot="1" x14ac:dyDescent="0.3">
      <c r="A53" s="108" t="s">
        <v>210</v>
      </c>
      <c r="B53" s="323" t="s">
        <v>352</v>
      </c>
      <c r="C53" s="324"/>
      <c r="D53" s="110" t="s">
        <v>48</v>
      </c>
      <c r="E53" s="110">
        <v>0.1</v>
      </c>
      <c r="F53" s="110">
        <v>0</v>
      </c>
      <c r="G53" s="110">
        <v>24.2</v>
      </c>
      <c r="H53" s="110">
        <v>93.3</v>
      </c>
      <c r="I53" s="110">
        <v>0.04</v>
      </c>
      <c r="J53" s="110">
        <v>0.02</v>
      </c>
      <c r="K53" s="110">
        <v>72</v>
      </c>
      <c r="L53" s="110">
        <v>0</v>
      </c>
      <c r="M53" s="110">
        <v>76</v>
      </c>
      <c r="N53" s="110">
        <v>36</v>
      </c>
      <c r="O53" s="110">
        <v>14</v>
      </c>
      <c r="P53" s="167">
        <v>0.2</v>
      </c>
    </row>
    <row r="54" spans="1:16" ht="48.75" customHeight="1" thickBot="1" x14ac:dyDescent="0.3">
      <c r="A54" s="108"/>
      <c r="B54" s="425"/>
      <c r="C54" s="426"/>
      <c r="D54" s="110"/>
      <c r="E54" s="110">
        <f>SUM(E47:E53)</f>
        <v>32.46</v>
      </c>
      <c r="F54" s="110">
        <f t="shared" ref="F54:P54" si="4">SUM(F47:F53)</f>
        <v>39.914999999999999</v>
      </c>
      <c r="G54" s="110">
        <f t="shared" si="4"/>
        <v>106.22</v>
      </c>
      <c r="H54" s="110">
        <f t="shared" si="4"/>
        <v>910.15</v>
      </c>
      <c r="I54" s="110">
        <f t="shared" si="4"/>
        <v>0.4549999999999999</v>
      </c>
      <c r="J54" s="110">
        <f t="shared" si="4"/>
        <v>0.34850000000000003</v>
      </c>
      <c r="K54" s="110">
        <f t="shared" si="4"/>
        <v>95.02</v>
      </c>
      <c r="L54" s="110">
        <f t="shared" si="4"/>
        <v>29.1</v>
      </c>
      <c r="M54" s="110">
        <f t="shared" si="4"/>
        <v>270.04000000000002</v>
      </c>
      <c r="N54" s="110">
        <f t="shared" si="4"/>
        <v>531.61999999999989</v>
      </c>
      <c r="O54" s="110">
        <f t="shared" si="4"/>
        <v>192.86</v>
      </c>
      <c r="P54" s="167">
        <f t="shared" si="4"/>
        <v>5.2350000000000003</v>
      </c>
    </row>
    <row r="55" spans="1:16" ht="30" customHeight="1" thickBot="1" x14ac:dyDescent="0.3">
      <c r="A55" s="1" t="s">
        <v>51</v>
      </c>
    </row>
    <row r="56" spans="1:16" x14ac:dyDescent="0.25">
      <c r="A56" s="25" t="s">
        <v>33</v>
      </c>
      <c r="B56" s="345" t="s">
        <v>4</v>
      </c>
      <c r="C56" s="3" t="s">
        <v>5</v>
      </c>
      <c r="D56" s="3" t="s">
        <v>5</v>
      </c>
      <c r="E56" s="25" t="s">
        <v>7</v>
      </c>
      <c r="F56" s="25" t="s">
        <v>8</v>
      </c>
      <c r="G56" s="25" t="s">
        <v>9</v>
      </c>
      <c r="H56" s="3" t="s">
        <v>10</v>
      </c>
      <c r="I56" s="3" t="s">
        <v>12</v>
      </c>
      <c r="J56" s="3" t="s">
        <v>14</v>
      </c>
      <c r="K56" s="3" t="s">
        <v>15</v>
      </c>
      <c r="L56" s="3" t="s">
        <v>16</v>
      </c>
      <c r="M56" s="3" t="s">
        <v>17</v>
      </c>
      <c r="N56" s="3" t="s">
        <v>18</v>
      </c>
      <c r="O56" s="11" t="s">
        <v>19</v>
      </c>
      <c r="P56" s="25" t="s">
        <v>20</v>
      </c>
    </row>
    <row r="57" spans="1:16" ht="15.75" thickBot="1" x14ac:dyDescent="0.3">
      <c r="A57" s="26" t="s">
        <v>34</v>
      </c>
      <c r="B57" s="346"/>
      <c r="C57" s="6" t="s">
        <v>6</v>
      </c>
      <c r="D57" s="6" t="s">
        <v>6</v>
      </c>
      <c r="E57" s="26"/>
      <c r="F57" s="26"/>
      <c r="G57" s="26"/>
      <c r="H57" s="6" t="s">
        <v>11</v>
      </c>
      <c r="I57" s="6" t="s">
        <v>13</v>
      </c>
      <c r="J57" s="6" t="s">
        <v>13</v>
      </c>
      <c r="K57" s="6" t="s">
        <v>13</v>
      </c>
      <c r="L57" s="6" t="s">
        <v>13</v>
      </c>
      <c r="M57" s="6" t="s">
        <v>13</v>
      </c>
      <c r="N57" s="6" t="s">
        <v>13</v>
      </c>
      <c r="O57" s="26" t="s">
        <v>13</v>
      </c>
      <c r="P57" s="26" t="s">
        <v>13</v>
      </c>
    </row>
    <row r="58" spans="1:16" ht="15.75" thickBot="1" x14ac:dyDescent="0.3">
      <c r="A58" s="2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2"/>
      <c r="P58" s="13"/>
    </row>
    <row r="59" spans="1:16" ht="15.75" thickBot="1" x14ac:dyDescent="0.3">
      <c r="A59" s="2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0"/>
    </row>
    <row r="60" spans="1:16" ht="15.75" thickBot="1" x14ac:dyDescent="0.3">
      <c r="A60" s="2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</sheetData>
  <mergeCells count="42">
    <mergeCell ref="B53:C53"/>
    <mergeCell ref="B54:C54"/>
    <mergeCell ref="B56:B57"/>
    <mergeCell ref="B47:C47"/>
    <mergeCell ref="B48:C48"/>
    <mergeCell ref="B49:C49"/>
    <mergeCell ref="B50:C50"/>
    <mergeCell ref="B51:C51"/>
    <mergeCell ref="B52:C52"/>
    <mergeCell ref="E35:E37"/>
    <mergeCell ref="F35:F37"/>
    <mergeCell ref="G35:G37"/>
    <mergeCell ref="B38:C38"/>
    <mergeCell ref="B39:C39"/>
    <mergeCell ref="B35:C37"/>
    <mergeCell ref="B26:C26"/>
    <mergeCell ref="B27:C27"/>
    <mergeCell ref="B28:C28"/>
    <mergeCell ref="B29:C29"/>
    <mergeCell ref="B45:C46"/>
    <mergeCell ref="B40:C40"/>
    <mergeCell ref="B41:C41"/>
    <mergeCell ref="B42:C42"/>
    <mergeCell ref="B43:C43"/>
    <mergeCell ref="B19:C19"/>
    <mergeCell ref="B20:C20"/>
    <mergeCell ref="B21:C21"/>
    <mergeCell ref="B23:C24"/>
    <mergeCell ref="B25:C25"/>
    <mergeCell ref="B3:C4"/>
    <mergeCell ref="B18:C18"/>
    <mergeCell ref="B5:C5"/>
    <mergeCell ref="B6:C6"/>
    <mergeCell ref="B7:C7"/>
    <mergeCell ref="B8:C8"/>
    <mergeCell ref="B9:C9"/>
    <mergeCell ref="B10:C10"/>
    <mergeCell ref="B12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3"/>
    <pageSetUpPr fitToPage="1"/>
  </sheetPr>
  <dimension ref="A1:R63"/>
  <sheetViews>
    <sheetView zoomScale="51" zoomScaleNormal="51" workbookViewId="0">
      <selection activeCell="U17" sqref="U17"/>
    </sheetView>
  </sheetViews>
  <sheetFormatPr defaultRowHeight="15" x14ac:dyDescent="0.25"/>
  <cols>
    <col min="1" max="1" width="16.42578125" customWidth="1"/>
    <col min="2" max="2" width="18.85546875" customWidth="1"/>
    <col min="3" max="3" width="59.140625" customWidth="1"/>
    <col min="4" max="4" width="22.5703125" customWidth="1"/>
    <col min="5" max="5" width="14" customWidth="1"/>
    <col min="6" max="6" width="12.85546875" customWidth="1"/>
    <col min="7" max="7" width="15.42578125" customWidth="1"/>
    <col min="8" max="8" width="16.140625" customWidth="1"/>
    <col min="9" max="9" width="16.28515625" customWidth="1"/>
    <col min="10" max="10" width="15" customWidth="1"/>
    <col min="11" max="16" width="16.140625" customWidth="1"/>
  </cols>
  <sheetData>
    <row r="1" spans="1:16" ht="31.5" x14ac:dyDescent="0.5">
      <c r="A1" s="133" t="s">
        <v>207</v>
      </c>
      <c r="B1" s="58" t="s">
        <v>265</v>
      </c>
      <c r="C1" s="41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2.25" thickBot="1" x14ac:dyDescent="0.55000000000000004">
      <c r="A2" s="133" t="s">
        <v>1</v>
      </c>
      <c r="B2" s="41"/>
      <c r="C2" s="41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57" customHeight="1" x14ac:dyDescent="0.25">
      <c r="A3" s="134" t="s">
        <v>2</v>
      </c>
      <c r="B3" s="461" t="s">
        <v>4</v>
      </c>
      <c r="C3" s="462"/>
      <c r="D3" s="137" t="s">
        <v>5</v>
      </c>
      <c r="E3" s="134" t="s">
        <v>7</v>
      </c>
      <c r="F3" s="134" t="s">
        <v>8</v>
      </c>
      <c r="G3" s="134" t="s">
        <v>9</v>
      </c>
      <c r="H3" s="137" t="s">
        <v>10</v>
      </c>
      <c r="I3" s="137" t="s">
        <v>12</v>
      </c>
      <c r="J3" s="137" t="s">
        <v>14</v>
      </c>
      <c r="K3" s="137" t="s">
        <v>15</v>
      </c>
      <c r="L3" s="137" t="s">
        <v>16</v>
      </c>
      <c r="M3" s="137" t="s">
        <v>17</v>
      </c>
      <c r="N3" s="137" t="s">
        <v>18</v>
      </c>
      <c r="O3" s="137" t="s">
        <v>19</v>
      </c>
      <c r="P3" s="137" t="s">
        <v>20</v>
      </c>
    </row>
    <row r="4" spans="1:16" ht="27" customHeight="1" thickBot="1" x14ac:dyDescent="0.3">
      <c r="A4" s="139" t="s">
        <v>3</v>
      </c>
      <c r="B4" s="463"/>
      <c r="C4" s="464"/>
      <c r="D4" s="140" t="s">
        <v>6</v>
      </c>
      <c r="E4" s="139"/>
      <c r="F4" s="139"/>
      <c r="G4" s="139"/>
      <c r="H4" s="140" t="s">
        <v>11</v>
      </c>
      <c r="I4" s="140" t="s">
        <v>13</v>
      </c>
      <c r="J4" s="140" t="s">
        <v>13</v>
      </c>
      <c r="K4" s="140" t="s">
        <v>13</v>
      </c>
      <c r="L4" s="140" t="s">
        <v>13</v>
      </c>
      <c r="M4" s="140" t="s">
        <v>13</v>
      </c>
      <c r="N4" s="140" t="s">
        <v>13</v>
      </c>
      <c r="O4" s="140" t="s">
        <v>13</v>
      </c>
      <c r="P4" s="140" t="s">
        <v>13</v>
      </c>
    </row>
    <row r="5" spans="1:16" ht="9.75" hidden="1" customHeight="1" thickBot="1" x14ac:dyDescent="0.3">
      <c r="A5" s="69"/>
      <c r="B5" s="74"/>
      <c r="C5" s="70"/>
      <c r="D5" s="68"/>
      <c r="E5" s="69"/>
      <c r="F5" s="69"/>
      <c r="G5" s="69"/>
      <c r="H5" s="68"/>
      <c r="I5" s="68"/>
      <c r="J5" s="68"/>
      <c r="K5" s="68"/>
      <c r="L5" s="68"/>
      <c r="M5" s="68"/>
      <c r="N5" s="68"/>
      <c r="O5" s="68"/>
      <c r="P5" s="68"/>
    </row>
    <row r="6" spans="1:16" ht="30" customHeight="1" thickBot="1" x14ac:dyDescent="0.3">
      <c r="A6" s="102" t="s">
        <v>212</v>
      </c>
      <c r="B6" s="325" t="s">
        <v>213</v>
      </c>
      <c r="C6" s="326"/>
      <c r="D6" s="56" t="s">
        <v>215</v>
      </c>
      <c r="E6" s="103">
        <v>14.55</v>
      </c>
      <c r="F6" s="103">
        <v>29.76</v>
      </c>
      <c r="G6" s="103">
        <v>2.88</v>
      </c>
      <c r="H6" s="103">
        <v>363.2</v>
      </c>
      <c r="I6" s="103">
        <v>0.09</v>
      </c>
      <c r="J6" s="103">
        <v>0.64</v>
      </c>
      <c r="K6" s="103">
        <v>1.18</v>
      </c>
      <c r="L6" s="103">
        <v>0.32</v>
      </c>
      <c r="M6" s="103">
        <v>352.6</v>
      </c>
      <c r="N6" s="103">
        <v>377.56</v>
      </c>
      <c r="O6" s="103">
        <v>19.23</v>
      </c>
      <c r="P6" s="103">
        <v>2.84</v>
      </c>
    </row>
    <row r="7" spans="1:16" ht="30" customHeight="1" thickBot="1" x14ac:dyDescent="0.5">
      <c r="A7" s="48" t="s">
        <v>60</v>
      </c>
      <c r="B7" s="347" t="s">
        <v>78</v>
      </c>
      <c r="C7" s="358"/>
      <c r="D7" s="49" t="s">
        <v>26</v>
      </c>
      <c r="E7" s="70">
        <v>0.42</v>
      </c>
      <c r="F7" s="70">
        <v>1.52</v>
      </c>
      <c r="G7" s="70">
        <v>2.7</v>
      </c>
      <c r="H7" s="70">
        <v>28.2</v>
      </c>
      <c r="I7" s="70">
        <v>0.01</v>
      </c>
      <c r="J7" s="97">
        <v>2.5000000000000001E-2</v>
      </c>
      <c r="K7" s="70">
        <v>0.5</v>
      </c>
      <c r="L7" s="70">
        <v>0</v>
      </c>
      <c r="M7" s="70">
        <v>20.5</v>
      </c>
      <c r="N7" s="70">
        <v>18.5</v>
      </c>
      <c r="O7" s="70">
        <v>7.5</v>
      </c>
      <c r="P7" s="70">
        <v>0.35</v>
      </c>
    </row>
    <row r="8" spans="1:16" ht="30" customHeight="1" thickBot="1" x14ac:dyDescent="0.3">
      <c r="A8" s="48"/>
      <c r="B8" s="347" t="s">
        <v>63</v>
      </c>
      <c r="C8" s="348"/>
      <c r="D8" s="49" t="s">
        <v>58</v>
      </c>
      <c r="E8" s="70">
        <v>3.16</v>
      </c>
      <c r="F8" s="70">
        <v>1.32</v>
      </c>
      <c r="G8" s="70">
        <v>23.92</v>
      </c>
      <c r="H8" s="70">
        <v>115.85</v>
      </c>
      <c r="I8" s="70">
        <v>4.3999999999999997E-2</v>
      </c>
      <c r="J8" s="70">
        <v>1.2E-2</v>
      </c>
      <c r="K8" s="70">
        <v>0</v>
      </c>
      <c r="L8" s="70">
        <v>0</v>
      </c>
      <c r="M8" s="70">
        <v>8</v>
      </c>
      <c r="N8" s="70">
        <v>26</v>
      </c>
      <c r="O8" s="70">
        <v>5.6</v>
      </c>
      <c r="P8" s="70">
        <v>0.44</v>
      </c>
    </row>
    <row r="9" spans="1:16" ht="30" customHeight="1" thickBot="1" x14ac:dyDescent="0.55000000000000004">
      <c r="A9" s="236" t="s">
        <v>98</v>
      </c>
      <c r="B9" s="325" t="s">
        <v>121</v>
      </c>
      <c r="C9" s="326"/>
      <c r="D9" s="49" t="s">
        <v>48</v>
      </c>
      <c r="E9" s="70">
        <v>0.2</v>
      </c>
      <c r="F9" s="70">
        <v>0</v>
      </c>
      <c r="G9" s="70">
        <v>15</v>
      </c>
      <c r="H9" s="70">
        <v>58</v>
      </c>
      <c r="I9" s="70">
        <v>0</v>
      </c>
      <c r="J9" s="70">
        <v>0</v>
      </c>
      <c r="K9" s="70">
        <v>0</v>
      </c>
      <c r="L9" s="70">
        <v>0</v>
      </c>
      <c r="M9" s="70">
        <v>12</v>
      </c>
      <c r="N9" s="70">
        <v>8</v>
      </c>
      <c r="O9" s="70">
        <v>6</v>
      </c>
      <c r="P9" s="76">
        <v>0.8</v>
      </c>
    </row>
    <row r="10" spans="1:16" ht="30" customHeight="1" thickBot="1" x14ac:dyDescent="0.55000000000000004">
      <c r="A10" s="48"/>
      <c r="B10" s="347" t="s">
        <v>214</v>
      </c>
      <c r="C10" s="348"/>
      <c r="D10" s="49" t="s">
        <v>53</v>
      </c>
      <c r="E10" s="70">
        <v>0.4</v>
      </c>
      <c r="F10" s="70">
        <v>0.4</v>
      </c>
      <c r="G10" s="70">
        <v>9.8000000000000007</v>
      </c>
      <c r="H10" s="70">
        <v>45</v>
      </c>
      <c r="I10" s="70">
        <v>0.03</v>
      </c>
      <c r="J10" s="70">
        <v>0.02</v>
      </c>
      <c r="K10" s="70">
        <v>10</v>
      </c>
      <c r="L10" s="70">
        <v>0</v>
      </c>
      <c r="M10" s="70">
        <v>16</v>
      </c>
      <c r="N10" s="70">
        <v>11</v>
      </c>
      <c r="O10" s="70">
        <v>9</v>
      </c>
      <c r="P10" s="76">
        <v>2.2000000000000002</v>
      </c>
    </row>
    <row r="11" spans="1:16" ht="30" customHeight="1" thickBot="1" x14ac:dyDescent="0.3">
      <c r="A11" s="48"/>
      <c r="B11" s="347"/>
      <c r="C11" s="348"/>
      <c r="D11" s="49"/>
      <c r="E11" s="70">
        <f t="shared" ref="E11:P11" si="0">SUM(E6:E10)</f>
        <v>18.73</v>
      </c>
      <c r="F11" s="70">
        <f t="shared" si="0"/>
        <v>33</v>
      </c>
      <c r="G11" s="70">
        <f t="shared" si="0"/>
        <v>54.3</v>
      </c>
      <c r="H11" s="70">
        <f t="shared" si="0"/>
        <v>610.25</v>
      </c>
      <c r="I11" s="70">
        <f t="shared" si="0"/>
        <v>0.17399999999999999</v>
      </c>
      <c r="J11" s="70">
        <f t="shared" si="0"/>
        <v>0.69700000000000006</v>
      </c>
      <c r="K11" s="70">
        <f t="shared" si="0"/>
        <v>11.68</v>
      </c>
      <c r="L11" s="70">
        <f t="shared" si="0"/>
        <v>0.32</v>
      </c>
      <c r="M11" s="70">
        <f t="shared" si="0"/>
        <v>409.1</v>
      </c>
      <c r="N11" s="70">
        <f t="shared" si="0"/>
        <v>441.06</v>
      </c>
      <c r="O11" s="70">
        <f t="shared" si="0"/>
        <v>47.33</v>
      </c>
      <c r="P11" s="70">
        <f t="shared" si="0"/>
        <v>6.63</v>
      </c>
    </row>
    <row r="12" spans="1:16" ht="45" customHeight="1" thickBot="1" x14ac:dyDescent="0.55000000000000004">
      <c r="A12" s="57" t="s">
        <v>32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45" customHeight="1" x14ac:dyDescent="0.25">
      <c r="A13" s="134" t="s">
        <v>33</v>
      </c>
      <c r="B13" s="465" t="s">
        <v>4</v>
      </c>
      <c r="C13" s="462"/>
      <c r="D13" s="137" t="s">
        <v>5</v>
      </c>
      <c r="E13" s="134" t="s">
        <v>7</v>
      </c>
      <c r="F13" s="134" t="s">
        <v>8</v>
      </c>
      <c r="G13" s="134" t="s">
        <v>9</v>
      </c>
      <c r="H13" s="137" t="s">
        <v>10</v>
      </c>
      <c r="I13" s="137" t="s">
        <v>12</v>
      </c>
      <c r="J13" s="137" t="s">
        <v>14</v>
      </c>
      <c r="K13" s="137" t="s">
        <v>15</v>
      </c>
      <c r="L13" s="137" t="s">
        <v>16</v>
      </c>
      <c r="M13" s="137" t="s">
        <v>17</v>
      </c>
      <c r="N13" s="137" t="s">
        <v>18</v>
      </c>
      <c r="O13" s="134" t="s">
        <v>266</v>
      </c>
      <c r="P13" s="137" t="s">
        <v>20</v>
      </c>
    </row>
    <row r="14" spans="1:16" ht="38.25" customHeight="1" thickBot="1" x14ac:dyDescent="0.3">
      <c r="A14" s="135" t="s">
        <v>34</v>
      </c>
      <c r="B14" s="466"/>
      <c r="C14" s="467"/>
      <c r="D14" s="136" t="s">
        <v>6</v>
      </c>
      <c r="E14" s="135"/>
      <c r="F14" s="135"/>
      <c r="G14" s="135"/>
      <c r="H14" s="136" t="s">
        <v>11</v>
      </c>
      <c r="I14" s="136" t="s">
        <v>13</v>
      </c>
      <c r="J14" s="136" t="s">
        <v>13</v>
      </c>
      <c r="K14" s="136" t="s">
        <v>13</v>
      </c>
      <c r="L14" s="136" t="s">
        <v>13</v>
      </c>
      <c r="M14" s="136" t="s">
        <v>13</v>
      </c>
      <c r="N14" s="136" t="s">
        <v>13</v>
      </c>
      <c r="O14" s="136" t="s">
        <v>13</v>
      </c>
      <c r="P14" s="136" t="s">
        <v>13</v>
      </c>
    </row>
    <row r="15" spans="1:16" ht="35.25" customHeight="1" thickBot="1" x14ac:dyDescent="0.5">
      <c r="A15" s="240" t="s">
        <v>82</v>
      </c>
      <c r="B15" s="325" t="s">
        <v>327</v>
      </c>
      <c r="C15" s="326"/>
      <c r="D15" s="49" t="s">
        <v>38</v>
      </c>
      <c r="E15" s="49">
        <v>1.56</v>
      </c>
      <c r="F15" s="49">
        <v>1.9</v>
      </c>
      <c r="G15" s="49">
        <v>2.9</v>
      </c>
      <c r="H15" s="49">
        <v>37.799999999999997</v>
      </c>
      <c r="I15" s="49">
        <v>0.1</v>
      </c>
      <c r="J15" s="49">
        <v>0.11</v>
      </c>
      <c r="K15" s="49">
        <v>2.52</v>
      </c>
      <c r="L15" s="49">
        <v>27</v>
      </c>
      <c r="M15" s="49">
        <v>20</v>
      </c>
      <c r="N15" s="49">
        <v>27.5</v>
      </c>
      <c r="O15" s="49">
        <v>50.4</v>
      </c>
      <c r="P15" s="55">
        <v>1.53</v>
      </c>
    </row>
    <row r="16" spans="1:16" ht="35.25" customHeight="1" thickBot="1" x14ac:dyDescent="0.55000000000000004">
      <c r="A16" s="48" t="s">
        <v>217</v>
      </c>
      <c r="B16" s="325" t="s">
        <v>218</v>
      </c>
      <c r="C16" s="326"/>
      <c r="D16" s="49" t="s">
        <v>141</v>
      </c>
      <c r="E16" s="70">
        <v>3.6760000000000002</v>
      </c>
      <c r="F16" s="70">
        <v>4.2720000000000002</v>
      </c>
      <c r="G16" s="70">
        <v>9.98</v>
      </c>
      <c r="H16" s="70">
        <v>94.227000000000004</v>
      </c>
      <c r="I16" s="70">
        <v>6.8000000000000005E-2</v>
      </c>
      <c r="J16" s="70">
        <v>7.7799999999999994E-2</v>
      </c>
      <c r="K16" s="70">
        <v>12.776</v>
      </c>
      <c r="L16" s="70">
        <v>1.996</v>
      </c>
      <c r="M16" s="70">
        <v>33.098999999999997</v>
      </c>
      <c r="N16" s="70">
        <v>67.58</v>
      </c>
      <c r="O16" s="70">
        <v>27.548999999999999</v>
      </c>
      <c r="P16" s="76">
        <v>1.1379999999999999</v>
      </c>
    </row>
    <row r="17" spans="1:18" ht="35.25" customHeight="1" thickBot="1" x14ac:dyDescent="0.55000000000000004">
      <c r="A17" s="48"/>
      <c r="B17" s="325" t="s">
        <v>347</v>
      </c>
      <c r="C17" s="326"/>
      <c r="D17" s="49" t="s">
        <v>145</v>
      </c>
      <c r="E17" s="70">
        <v>12.8</v>
      </c>
      <c r="F17" s="70">
        <v>10.6</v>
      </c>
      <c r="G17" s="70">
        <v>10.3</v>
      </c>
      <c r="H17" s="70">
        <v>190</v>
      </c>
      <c r="I17" s="70">
        <v>0.06</v>
      </c>
      <c r="J17" s="70">
        <v>0.14000000000000001</v>
      </c>
      <c r="K17" s="70">
        <v>2.9</v>
      </c>
      <c r="L17" s="70">
        <v>30</v>
      </c>
      <c r="M17" s="70">
        <v>38</v>
      </c>
      <c r="N17" s="70">
        <v>102</v>
      </c>
      <c r="O17" s="70">
        <v>27</v>
      </c>
      <c r="P17" s="76">
        <v>1.5</v>
      </c>
    </row>
    <row r="18" spans="1:18" ht="35.25" customHeight="1" thickBot="1" x14ac:dyDescent="0.55000000000000004">
      <c r="A18" s="48" t="s">
        <v>106</v>
      </c>
      <c r="B18" s="325" t="s">
        <v>107</v>
      </c>
      <c r="C18" s="326"/>
      <c r="D18" s="49" t="s">
        <v>45</v>
      </c>
      <c r="E18" s="70">
        <v>8.6999999999999993</v>
      </c>
      <c r="F18" s="70">
        <v>7.8</v>
      </c>
      <c r="G18" s="70">
        <v>42.6</v>
      </c>
      <c r="H18" s="70">
        <v>263.85000000000002</v>
      </c>
      <c r="I18" s="70">
        <v>0.12</v>
      </c>
      <c r="J18" s="70">
        <v>0.06</v>
      </c>
      <c r="K18" s="70">
        <v>0</v>
      </c>
      <c r="L18" s="70">
        <v>0</v>
      </c>
      <c r="M18" s="70">
        <v>18</v>
      </c>
      <c r="N18" s="70">
        <v>108</v>
      </c>
      <c r="O18" s="70">
        <v>73.5</v>
      </c>
      <c r="P18" s="76">
        <v>2.4</v>
      </c>
    </row>
    <row r="19" spans="1:18" ht="35.25" customHeight="1" thickBot="1" x14ac:dyDescent="0.55000000000000004">
      <c r="A19" s="48"/>
      <c r="B19" s="347" t="s">
        <v>63</v>
      </c>
      <c r="C19" s="348"/>
      <c r="D19" s="49" t="s">
        <v>26</v>
      </c>
      <c r="E19" s="70">
        <v>2.2999999999999998</v>
      </c>
      <c r="F19" s="70">
        <v>0.3</v>
      </c>
      <c r="G19" s="70">
        <v>14.9</v>
      </c>
      <c r="H19" s="70">
        <v>68</v>
      </c>
      <c r="I19" s="70">
        <v>3.3000000000000002E-2</v>
      </c>
      <c r="J19" s="70">
        <v>8.9999999999999993E-3</v>
      </c>
      <c r="K19" s="70">
        <v>0</v>
      </c>
      <c r="L19" s="70">
        <v>0</v>
      </c>
      <c r="M19" s="70">
        <v>6</v>
      </c>
      <c r="N19" s="70">
        <v>19.5</v>
      </c>
      <c r="O19" s="70">
        <v>4.2</v>
      </c>
      <c r="P19" s="76">
        <v>0.33</v>
      </c>
    </row>
    <row r="20" spans="1:18" ht="35.25" customHeight="1" thickBot="1" x14ac:dyDescent="0.55000000000000004">
      <c r="A20" s="48"/>
      <c r="B20" s="325" t="s">
        <v>73</v>
      </c>
      <c r="C20" s="326"/>
      <c r="D20" s="49" t="s">
        <v>50</v>
      </c>
      <c r="E20" s="70">
        <v>1.4</v>
      </c>
      <c r="F20" s="70">
        <v>0.2</v>
      </c>
      <c r="G20" s="70">
        <v>8.1</v>
      </c>
      <c r="H20" s="70">
        <v>38</v>
      </c>
      <c r="I20" s="70">
        <v>3.5999999999999997E-2</v>
      </c>
      <c r="J20" s="70">
        <v>1.6E-2</v>
      </c>
      <c r="K20" s="70">
        <v>0</v>
      </c>
      <c r="L20" s="70">
        <v>0</v>
      </c>
      <c r="M20" s="70">
        <v>9.4</v>
      </c>
      <c r="N20" s="70">
        <v>31.4</v>
      </c>
      <c r="O20" s="70">
        <v>9.8000000000000007</v>
      </c>
      <c r="P20" s="76">
        <v>0.78</v>
      </c>
    </row>
    <row r="21" spans="1:18" ht="35.25" customHeight="1" thickBot="1" x14ac:dyDescent="0.55000000000000004">
      <c r="A21" s="48" t="s">
        <v>220</v>
      </c>
      <c r="B21" s="325" t="s">
        <v>219</v>
      </c>
      <c r="C21" s="326"/>
      <c r="D21" s="49" t="s">
        <v>48</v>
      </c>
      <c r="E21" s="70">
        <v>0.2</v>
      </c>
      <c r="F21" s="70">
        <v>0</v>
      </c>
      <c r="G21" s="70">
        <v>25.8</v>
      </c>
      <c r="H21" s="70">
        <v>142</v>
      </c>
      <c r="I21" s="70">
        <v>0.02</v>
      </c>
      <c r="J21" s="70">
        <v>0</v>
      </c>
      <c r="K21" s="70">
        <v>5.4</v>
      </c>
      <c r="L21" s="70">
        <v>0</v>
      </c>
      <c r="M21" s="70">
        <v>12</v>
      </c>
      <c r="N21" s="70">
        <v>4</v>
      </c>
      <c r="O21" s="70">
        <v>4</v>
      </c>
      <c r="P21" s="76">
        <v>0.8</v>
      </c>
    </row>
    <row r="22" spans="1:18" ht="45" customHeight="1" thickBot="1" x14ac:dyDescent="0.55000000000000004">
      <c r="A22" s="48"/>
      <c r="B22" s="325"/>
      <c r="C22" s="326"/>
      <c r="D22" s="49"/>
      <c r="E22" s="70">
        <f t="shared" ref="E22:P22" si="1">SUM(E15:E21)</f>
        <v>30.635999999999999</v>
      </c>
      <c r="F22" s="70">
        <f t="shared" si="1"/>
        <v>25.071999999999999</v>
      </c>
      <c r="G22" s="70">
        <f t="shared" si="1"/>
        <v>114.58</v>
      </c>
      <c r="H22" s="70">
        <f t="shared" si="1"/>
        <v>833.87699999999995</v>
      </c>
      <c r="I22" s="70">
        <f t="shared" si="1"/>
        <v>0.437</v>
      </c>
      <c r="J22" s="70">
        <f t="shared" si="1"/>
        <v>0.4128</v>
      </c>
      <c r="K22" s="70">
        <f t="shared" si="1"/>
        <v>23.595999999999997</v>
      </c>
      <c r="L22" s="70">
        <f t="shared" si="1"/>
        <v>58.995999999999995</v>
      </c>
      <c r="M22" s="70">
        <f t="shared" si="1"/>
        <v>136.499</v>
      </c>
      <c r="N22" s="70">
        <f t="shared" si="1"/>
        <v>359.97999999999996</v>
      </c>
      <c r="O22" s="70">
        <f t="shared" si="1"/>
        <v>196.44900000000001</v>
      </c>
      <c r="P22" s="76">
        <f t="shared" si="1"/>
        <v>8.4779999999999998</v>
      </c>
    </row>
    <row r="23" spans="1:18" ht="45" customHeight="1" thickBot="1" x14ac:dyDescent="0.55000000000000004">
      <c r="A23" s="40" t="s">
        <v>51</v>
      </c>
      <c r="B23" s="41"/>
      <c r="C23" s="41"/>
      <c r="D23" s="4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8" ht="50.25" customHeight="1" x14ac:dyDescent="0.25">
      <c r="A24" s="44" t="s">
        <v>33</v>
      </c>
      <c r="B24" s="349" t="s">
        <v>4</v>
      </c>
      <c r="C24" s="350"/>
      <c r="D24" s="137" t="s">
        <v>5</v>
      </c>
      <c r="E24" s="134" t="s">
        <v>7</v>
      </c>
      <c r="F24" s="134" t="s">
        <v>8</v>
      </c>
      <c r="G24" s="134" t="s">
        <v>9</v>
      </c>
      <c r="H24" s="137" t="s">
        <v>10</v>
      </c>
      <c r="I24" s="137" t="s">
        <v>12</v>
      </c>
      <c r="J24" s="137" t="s">
        <v>14</v>
      </c>
      <c r="K24" s="137" t="s">
        <v>15</v>
      </c>
      <c r="L24" s="137" t="s">
        <v>16</v>
      </c>
      <c r="M24" s="137" t="s">
        <v>17</v>
      </c>
      <c r="N24" s="137" t="s">
        <v>18</v>
      </c>
      <c r="O24" s="138" t="s">
        <v>19</v>
      </c>
      <c r="P24" s="134" t="s">
        <v>20</v>
      </c>
    </row>
    <row r="25" spans="1:18" ht="29.25" customHeight="1" thickBot="1" x14ac:dyDescent="0.3">
      <c r="A25" s="48" t="s">
        <v>34</v>
      </c>
      <c r="B25" s="353"/>
      <c r="C25" s="354"/>
      <c r="D25" s="136" t="s">
        <v>6</v>
      </c>
      <c r="E25" s="135"/>
      <c r="F25" s="135"/>
      <c r="G25" s="135"/>
      <c r="H25" s="136" t="s">
        <v>11</v>
      </c>
      <c r="I25" s="136" t="s">
        <v>13</v>
      </c>
      <c r="J25" s="136" t="s">
        <v>13</v>
      </c>
      <c r="K25" s="136" t="s">
        <v>13</v>
      </c>
      <c r="L25" s="136" t="s">
        <v>13</v>
      </c>
      <c r="M25" s="136" t="s">
        <v>13</v>
      </c>
      <c r="N25" s="136" t="s">
        <v>13</v>
      </c>
      <c r="O25" s="135" t="s">
        <v>13</v>
      </c>
      <c r="P25" s="135" t="s">
        <v>13</v>
      </c>
    </row>
    <row r="26" spans="1:18" ht="33" customHeight="1" thickBot="1" x14ac:dyDescent="0.55000000000000004">
      <c r="A26" s="48"/>
      <c r="B26" s="325" t="s">
        <v>348</v>
      </c>
      <c r="C26" s="326"/>
      <c r="D26" s="49" t="s">
        <v>349</v>
      </c>
      <c r="E26" s="70">
        <v>6.96</v>
      </c>
      <c r="F26" s="70">
        <v>4.0999999999999996</v>
      </c>
      <c r="G26" s="70">
        <v>61.04</v>
      </c>
      <c r="H26" s="70">
        <v>284.24</v>
      </c>
      <c r="I26" s="70">
        <v>0.09</v>
      </c>
      <c r="J26" s="70">
        <v>0.08</v>
      </c>
      <c r="K26" s="70">
        <v>0.01</v>
      </c>
      <c r="L26" s="70">
        <v>56</v>
      </c>
      <c r="M26" s="70">
        <v>17.100000000000001</v>
      </c>
      <c r="N26" s="70">
        <v>60.7</v>
      </c>
      <c r="O26" s="74">
        <v>20.6</v>
      </c>
      <c r="P26" s="75">
        <v>1.22</v>
      </c>
    </row>
    <row r="27" spans="1:18" ht="33" customHeight="1" thickBot="1" x14ac:dyDescent="0.55000000000000004">
      <c r="A27" s="48"/>
      <c r="B27" s="325" t="s">
        <v>227</v>
      </c>
      <c r="C27" s="326"/>
      <c r="D27" s="49" t="s">
        <v>48</v>
      </c>
      <c r="E27" s="70">
        <v>5.8</v>
      </c>
      <c r="F27" s="70">
        <v>5</v>
      </c>
      <c r="G27" s="70">
        <v>9.6</v>
      </c>
      <c r="H27" s="70">
        <v>107</v>
      </c>
      <c r="I27" s="70">
        <v>0.08</v>
      </c>
      <c r="J27" s="70">
        <v>0.3</v>
      </c>
      <c r="K27" s="70">
        <v>2.6</v>
      </c>
      <c r="L27" s="70">
        <v>40</v>
      </c>
      <c r="M27" s="70">
        <v>240</v>
      </c>
      <c r="N27" s="70">
        <v>180</v>
      </c>
      <c r="O27" s="74">
        <v>28</v>
      </c>
      <c r="P27" s="76">
        <v>0.2</v>
      </c>
    </row>
    <row r="28" spans="1:18" ht="33" customHeight="1" thickBot="1" x14ac:dyDescent="0.3">
      <c r="A28" s="48"/>
      <c r="B28" s="325" t="s">
        <v>345</v>
      </c>
      <c r="C28" s="326"/>
      <c r="D28" s="49" t="s">
        <v>53</v>
      </c>
      <c r="E28" s="49">
        <v>0.6</v>
      </c>
      <c r="F28" s="49">
        <v>0</v>
      </c>
      <c r="G28" s="49">
        <v>16</v>
      </c>
      <c r="H28" s="49">
        <v>63</v>
      </c>
      <c r="I28" s="49">
        <v>2.5000000000000001E-2</v>
      </c>
      <c r="J28" s="49">
        <v>2.5000000000000001E-2</v>
      </c>
      <c r="K28" s="49">
        <v>0.1</v>
      </c>
      <c r="L28" s="49">
        <v>0</v>
      </c>
      <c r="M28" s="49">
        <v>18.239999999999998</v>
      </c>
      <c r="N28" s="49">
        <v>16</v>
      </c>
      <c r="O28" s="49">
        <v>12</v>
      </c>
      <c r="P28" s="157">
        <v>2.2999999999999998</v>
      </c>
    </row>
    <row r="29" spans="1:18" ht="33" customHeight="1" thickBot="1" x14ac:dyDescent="0.55000000000000004">
      <c r="A29" s="69"/>
      <c r="B29" s="321"/>
      <c r="C29" s="322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4"/>
      <c r="P29" s="76"/>
    </row>
    <row r="30" spans="1:18" ht="33" customHeight="1" thickBot="1" x14ac:dyDescent="0.55000000000000004">
      <c r="A30" s="69"/>
      <c r="B30" s="321"/>
      <c r="C30" s="322"/>
      <c r="D30" s="70"/>
      <c r="E30" s="70">
        <f t="shared" ref="E30:P30" si="2">SUM(E26:E29)</f>
        <v>13.36</v>
      </c>
      <c r="F30" s="70">
        <f t="shared" si="2"/>
        <v>9.1</v>
      </c>
      <c r="G30" s="70">
        <f t="shared" si="2"/>
        <v>86.64</v>
      </c>
      <c r="H30" s="70">
        <f t="shared" si="2"/>
        <v>454.24</v>
      </c>
      <c r="I30" s="70">
        <f t="shared" si="2"/>
        <v>0.19499999999999998</v>
      </c>
      <c r="J30" s="70">
        <f t="shared" si="2"/>
        <v>0.40500000000000003</v>
      </c>
      <c r="K30" s="70">
        <f t="shared" si="2"/>
        <v>2.71</v>
      </c>
      <c r="L30" s="70">
        <f t="shared" si="2"/>
        <v>96</v>
      </c>
      <c r="M30" s="70">
        <f t="shared" si="2"/>
        <v>275.34000000000003</v>
      </c>
      <c r="N30" s="70">
        <f t="shared" si="2"/>
        <v>256.7</v>
      </c>
      <c r="O30" s="74">
        <f t="shared" si="2"/>
        <v>60.6</v>
      </c>
      <c r="P30" s="76">
        <f t="shared" si="2"/>
        <v>3.7199999999999998</v>
      </c>
    </row>
    <row r="31" spans="1:18" ht="45" customHeight="1" x14ac:dyDescent="0.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8" ht="45" customHeight="1" x14ac:dyDescent="0.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R32" s="14"/>
    </row>
    <row r="33" spans="1:18" ht="45" customHeight="1" x14ac:dyDescent="0.5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8" ht="45" customHeight="1" x14ac:dyDescent="0.5">
      <c r="A34" s="57" t="s">
        <v>207</v>
      </c>
      <c r="B34" s="58" t="s">
        <v>303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8" ht="45" customHeight="1" thickBot="1" x14ac:dyDescent="0.55000000000000004">
      <c r="A35" s="57" t="s">
        <v>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18" ht="45" customHeight="1" x14ac:dyDescent="0.25">
      <c r="A36" s="61" t="s">
        <v>2</v>
      </c>
      <c r="B36" s="314" t="s">
        <v>4</v>
      </c>
      <c r="C36" s="315"/>
      <c r="D36" s="60" t="s">
        <v>5</v>
      </c>
      <c r="E36" s="329" t="s">
        <v>7</v>
      </c>
      <c r="F36" s="329" t="s">
        <v>8</v>
      </c>
      <c r="G36" s="329" t="s">
        <v>9</v>
      </c>
      <c r="H36" s="60" t="s">
        <v>10</v>
      </c>
      <c r="I36" s="60" t="s">
        <v>12</v>
      </c>
      <c r="J36" s="60" t="s">
        <v>14</v>
      </c>
      <c r="K36" s="60" t="s">
        <v>15</v>
      </c>
      <c r="L36" s="60" t="s">
        <v>16</v>
      </c>
      <c r="M36" s="60" t="s">
        <v>17</v>
      </c>
      <c r="N36" s="60" t="s">
        <v>18</v>
      </c>
      <c r="O36" s="60" t="s">
        <v>19</v>
      </c>
      <c r="P36" s="60" t="s">
        <v>20</v>
      </c>
    </row>
    <row r="37" spans="1:18" ht="45" customHeight="1" x14ac:dyDescent="0.25">
      <c r="A37" s="65" t="s">
        <v>3</v>
      </c>
      <c r="B37" s="327"/>
      <c r="C37" s="328"/>
      <c r="D37" s="64" t="s">
        <v>6</v>
      </c>
      <c r="E37" s="330"/>
      <c r="F37" s="330"/>
      <c r="G37" s="330"/>
      <c r="H37" s="64" t="s">
        <v>11</v>
      </c>
      <c r="I37" s="64" t="s">
        <v>13</v>
      </c>
      <c r="J37" s="64" t="s">
        <v>13</v>
      </c>
      <c r="K37" s="64" t="s">
        <v>13</v>
      </c>
      <c r="L37" s="64" t="s">
        <v>13</v>
      </c>
      <c r="M37" s="64" t="s">
        <v>13</v>
      </c>
      <c r="N37" s="64" t="s">
        <v>13</v>
      </c>
      <c r="O37" s="64" t="s">
        <v>13</v>
      </c>
      <c r="P37" s="64" t="s">
        <v>13</v>
      </c>
    </row>
    <row r="38" spans="1:18" ht="45" customHeight="1" thickBot="1" x14ac:dyDescent="0.3">
      <c r="A38" s="69"/>
      <c r="B38" s="316"/>
      <c r="C38" s="317"/>
      <c r="D38" s="68"/>
      <c r="E38" s="331"/>
      <c r="F38" s="331"/>
      <c r="G38" s="331"/>
      <c r="H38" s="68"/>
      <c r="I38" s="68"/>
      <c r="J38" s="68"/>
      <c r="K38" s="68"/>
      <c r="L38" s="68"/>
      <c r="M38" s="68"/>
      <c r="N38" s="68"/>
      <c r="O38" s="68"/>
      <c r="P38" s="68"/>
    </row>
    <row r="39" spans="1:18" ht="45" customHeight="1" thickBot="1" x14ac:dyDescent="0.3">
      <c r="A39" s="102" t="s">
        <v>212</v>
      </c>
      <c r="B39" s="325" t="s">
        <v>213</v>
      </c>
      <c r="C39" s="326"/>
      <c r="D39" s="110" t="s">
        <v>216</v>
      </c>
      <c r="E39" s="110">
        <v>21.7</v>
      </c>
      <c r="F39" s="110">
        <v>32.549999999999997</v>
      </c>
      <c r="G39" s="110">
        <v>3.15</v>
      </c>
      <c r="H39" s="110">
        <v>397.25</v>
      </c>
      <c r="I39" s="110">
        <v>0.1</v>
      </c>
      <c r="J39" s="110">
        <v>0.72</v>
      </c>
      <c r="K39" s="110">
        <v>1.32</v>
      </c>
      <c r="L39" s="110">
        <v>0.36</v>
      </c>
      <c r="M39" s="110">
        <v>395</v>
      </c>
      <c r="N39" s="110">
        <v>422.86</v>
      </c>
      <c r="O39" s="110">
        <v>21.53</v>
      </c>
      <c r="P39" s="110">
        <v>3.18</v>
      </c>
    </row>
    <row r="40" spans="1:18" ht="45" customHeight="1" thickBot="1" x14ac:dyDescent="0.5">
      <c r="A40" s="283" t="s">
        <v>60</v>
      </c>
      <c r="B40" s="347" t="s">
        <v>78</v>
      </c>
      <c r="C40" s="358"/>
      <c r="D40" s="110" t="s">
        <v>26</v>
      </c>
      <c r="E40" s="110">
        <v>0.42</v>
      </c>
      <c r="F40" s="110">
        <v>1.52</v>
      </c>
      <c r="G40" s="110">
        <v>2.7</v>
      </c>
      <c r="H40" s="110">
        <v>28.2</v>
      </c>
      <c r="I40" s="110">
        <v>0.01</v>
      </c>
      <c r="J40" s="111">
        <v>2.5000000000000001E-2</v>
      </c>
      <c r="K40" s="110">
        <v>0.5</v>
      </c>
      <c r="L40" s="110">
        <v>0</v>
      </c>
      <c r="M40" s="110">
        <v>20.5</v>
      </c>
      <c r="N40" s="110">
        <v>18.5</v>
      </c>
      <c r="O40" s="110">
        <v>7.5</v>
      </c>
      <c r="P40" s="110">
        <v>0.35</v>
      </c>
    </row>
    <row r="41" spans="1:18" ht="45" customHeight="1" thickBot="1" x14ac:dyDescent="0.3">
      <c r="A41" s="283"/>
      <c r="B41" s="347" t="s">
        <v>63</v>
      </c>
      <c r="C41" s="348"/>
      <c r="D41" s="110" t="s">
        <v>30</v>
      </c>
      <c r="E41" s="110">
        <v>3.95</v>
      </c>
      <c r="F41" s="110">
        <v>1.65</v>
      </c>
      <c r="G41" s="110">
        <v>29.9</v>
      </c>
      <c r="H41" s="110">
        <v>144.80000000000001</v>
      </c>
      <c r="I41" s="110">
        <v>3.5200000000000002E-2</v>
      </c>
      <c r="J41" s="110">
        <v>1.4999999999999999E-2</v>
      </c>
      <c r="K41" s="110">
        <v>0</v>
      </c>
      <c r="L41" s="110">
        <v>0</v>
      </c>
      <c r="M41" s="110">
        <v>10</v>
      </c>
      <c r="N41" s="110">
        <v>32.5</v>
      </c>
      <c r="O41" s="110">
        <v>7</v>
      </c>
      <c r="P41" s="110">
        <v>0.55000000000000004</v>
      </c>
    </row>
    <row r="42" spans="1:18" ht="45" customHeight="1" thickBot="1" x14ac:dyDescent="0.55000000000000004">
      <c r="A42" s="283" t="s">
        <v>98</v>
      </c>
      <c r="B42" s="325" t="s">
        <v>121</v>
      </c>
      <c r="C42" s="326"/>
      <c r="D42" s="110" t="s">
        <v>48</v>
      </c>
      <c r="E42" s="110">
        <v>0.2</v>
      </c>
      <c r="F42" s="110">
        <v>0</v>
      </c>
      <c r="G42" s="110">
        <v>15</v>
      </c>
      <c r="H42" s="110">
        <v>58</v>
      </c>
      <c r="I42" s="110">
        <v>0</v>
      </c>
      <c r="J42" s="110">
        <v>0</v>
      </c>
      <c r="K42" s="110">
        <v>0</v>
      </c>
      <c r="L42" s="110">
        <v>0</v>
      </c>
      <c r="M42" s="110">
        <v>12</v>
      </c>
      <c r="N42" s="110">
        <v>8</v>
      </c>
      <c r="O42" s="110">
        <v>6</v>
      </c>
      <c r="P42" s="112">
        <v>0.8</v>
      </c>
    </row>
    <row r="43" spans="1:18" ht="45" customHeight="1" thickBot="1" x14ac:dyDescent="0.55000000000000004">
      <c r="A43" s="283"/>
      <c r="B43" s="347" t="s">
        <v>214</v>
      </c>
      <c r="C43" s="348"/>
      <c r="D43" s="110" t="s">
        <v>53</v>
      </c>
      <c r="E43" s="110">
        <v>0.4</v>
      </c>
      <c r="F43" s="110">
        <v>0.4</v>
      </c>
      <c r="G43" s="110">
        <v>9.8000000000000007</v>
      </c>
      <c r="H43" s="110">
        <v>45</v>
      </c>
      <c r="I43" s="110">
        <v>0.03</v>
      </c>
      <c r="J43" s="110">
        <v>0.02</v>
      </c>
      <c r="K43" s="110">
        <v>10</v>
      </c>
      <c r="L43" s="110">
        <v>0</v>
      </c>
      <c r="M43" s="110">
        <v>16</v>
      </c>
      <c r="N43" s="110">
        <v>11</v>
      </c>
      <c r="O43" s="110">
        <v>9</v>
      </c>
      <c r="P43" s="112">
        <v>2.2000000000000002</v>
      </c>
    </row>
    <row r="44" spans="1:18" ht="45" customHeight="1" thickBot="1" x14ac:dyDescent="0.3">
      <c r="A44" s="108"/>
      <c r="B44" s="418"/>
      <c r="C44" s="419"/>
      <c r="D44" s="110"/>
      <c r="E44" s="110">
        <f t="shared" ref="E44:P44" si="3">SUM(E39:E43)</f>
        <v>26.669999999999998</v>
      </c>
      <c r="F44" s="110">
        <f t="shared" si="3"/>
        <v>36.119999999999997</v>
      </c>
      <c r="G44" s="110">
        <f t="shared" si="3"/>
        <v>60.55</v>
      </c>
      <c r="H44" s="110">
        <f t="shared" si="3"/>
        <v>673.25</v>
      </c>
      <c r="I44" s="110">
        <f t="shared" si="3"/>
        <v>0.17519999999999999</v>
      </c>
      <c r="J44" s="110">
        <f t="shared" si="3"/>
        <v>0.78</v>
      </c>
      <c r="K44" s="110">
        <f t="shared" si="3"/>
        <v>11.82</v>
      </c>
      <c r="L44" s="110">
        <f t="shared" si="3"/>
        <v>0.36</v>
      </c>
      <c r="M44" s="110">
        <f t="shared" si="3"/>
        <v>453.5</v>
      </c>
      <c r="N44" s="110">
        <f t="shared" si="3"/>
        <v>492.86</v>
      </c>
      <c r="O44" s="110">
        <f t="shared" si="3"/>
        <v>51.03</v>
      </c>
      <c r="P44" s="110">
        <f t="shared" si="3"/>
        <v>7.08</v>
      </c>
      <c r="R44" s="8"/>
    </row>
    <row r="45" spans="1:18" ht="45" customHeight="1" thickBot="1" x14ac:dyDescent="0.55000000000000004">
      <c r="A45" s="104" t="s">
        <v>32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spans="1:18" ht="70.5" customHeight="1" x14ac:dyDescent="0.25">
      <c r="A46" s="106" t="s">
        <v>33</v>
      </c>
      <c r="B46" s="414" t="s">
        <v>4</v>
      </c>
      <c r="C46" s="415"/>
      <c r="D46" s="107" t="s">
        <v>5</v>
      </c>
      <c r="E46" s="106" t="s">
        <v>7</v>
      </c>
      <c r="F46" s="106" t="s">
        <v>8</v>
      </c>
      <c r="G46" s="106" t="s">
        <v>9</v>
      </c>
      <c r="H46" s="107" t="s">
        <v>10</v>
      </c>
      <c r="I46" s="107" t="s">
        <v>12</v>
      </c>
      <c r="J46" s="107" t="s">
        <v>14</v>
      </c>
      <c r="K46" s="107" t="s">
        <v>15</v>
      </c>
      <c r="L46" s="107" t="s">
        <v>16</v>
      </c>
      <c r="M46" s="107" t="s">
        <v>17</v>
      </c>
      <c r="N46" s="107" t="s">
        <v>18</v>
      </c>
      <c r="O46" s="106" t="s">
        <v>35</v>
      </c>
      <c r="P46" s="107" t="s">
        <v>20</v>
      </c>
    </row>
    <row r="47" spans="1:18" ht="45" customHeight="1" thickBot="1" x14ac:dyDescent="0.3">
      <c r="A47" s="108" t="s">
        <v>34</v>
      </c>
      <c r="B47" s="421"/>
      <c r="C47" s="422"/>
      <c r="D47" s="110" t="s">
        <v>6</v>
      </c>
      <c r="E47" s="108"/>
      <c r="F47" s="108"/>
      <c r="G47" s="108"/>
      <c r="H47" s="110" t="s">
        <v>11</v>
      </c>
      <c r="I47" s="110" t="s">
        <v>13</v>
      </c>
      <c r="J47" s="110" t="s">
        <v>13</v>
      </c>
      <c r="K47" s="110" t="s">
        <v>13</v>
      </c>
      <c r="L47" s="110" t="s">
        <v>13</v>
      </c>
      <c r="M47" s="110" t="s">
        <v>13</v>
      </c>
      <c r="N47" s="110" t="s">
        <v>13</v>
      </c>
      <c r="O47" s="108"/>
      <c r="P47" s="110" t="s">
        <v>13</v>
      </c>
    </row>
    <row r="48" spans="1:18" ht="45" customHeight="1" thickBot="1" x14ac:dyDescent="0.55000000000000004">
      <c r="A48" s="283" t="s">
        <v>82</v>
      </c>
      <c r="B48" s="325" t="s">
        <v>327</v>
      </c>
      <c r="C48" s="326"/>
      <c r="D48" s="70" t="s">
        <v>53</v>
      </c>
      <c r="E48" s="70">
        <v>2.6</v>
      </c>
      <c r="F48" s="70">
        <v>3.16</v>
      </c>
      <c r="G48" s="70">
        <v>4.8</v>
      </c>
      <c r="H48" s="70">
        <v>63</v>
      </c>
      <c r="I48" s="70">
        <v>0.16</v>
      </c>
      <c r="J48" s="70">
        <v>0.183</v>
      </c>
      <c r="K48" s="70">
        <v>4.2</v>
      </c>
      <c r="L48" s="70">
        <v>45</v>
      </c>
      <c r="M48" s="70">
        <v>33.299999999999997</v>
      </c>
      <c r="N48" s="70">
        <v>45.9</v>
      </c>
      <c r="O48" s="70">
        <v>84</v>
      </c>
      <c r="P48" s="76">
        <v>2.5499999999999998</v>
      </c>
    </row>
    <row r="49" spans="1:17" ht="67.5" customHeight="1" thickBot="1" x14ac:dyDescent="0.3">
      <c r="A49" s="283" t="s">
        <v>217</v>
      </c>
      <c r="B49" s="325" t="s">
        <v>218</v>
      </c>
      <c r="C49" s="326"/>
      <c r="D49" s="110" t="s">
        <v>142</v>
      </c>
      <c r="E49" s="110">
        <v>4.5999999999999996</v>
      </c>
      <c r="F49" s="110">
        <v>5.35</v>
      </c>
      <c r="G49" s="110">
        <v>12.5</v>
      </c>
      <c r="H49" s="110">
        <v>118</v>
      </c>
      <c r="I49" s="110">
        <v>8.5000000000000006E-2</v>
      </c>
      <c r="J49" s="110">
        <v>9.7500000000000003E-2</v>
      </c>
      <c r="K49" s="110">
        <v>16</v>
      </c>
      <c r="L49" s="110">
        <v>2.5</v>
      </c>
      <c r="M49" s="110">
        <v>41.45</v>
      </c>
      <c r="N49" s="110">
        <v>84.63</v>
      </c>
      <c r="O49" s="110">
        <v>34.5</v>
      </c>
      <c r="P49" s="167">
        <v>1.425</v>
      </c>
    </row>
    <row r="50" spans="1:17" ht="45" customHeight="1" thickBot="1" x14ac:dyDescent="0.3">
      <c r="A50" s="283"/>
      <c r="B50" s="325" t="s">
        <v>347</v>
      </c>
      <c r="C50" s="326"/>
      <c r="D50" s="110" t="s">
        <v>350</v>
      </c>
      <c r="E50" s="110">
        <v>12.8</v>
      </c>
      <c r="F50" s="110">
        <v>10.6</v>
      </c>
      <c r="G50" s="110">
        <v>10.3</v>
      </c>
      <c r="H50" s="110">
        <v>190</v>
      </c>
      <c r="I50" s="110">
        <v>0.06</v>
      </c>
      <c r="J50" s="110">
        <v>0.14000000000000001</v>
      </c>
      <c r="K50" s="110">
        <v>2.9</v>
      </c>
      <c r="L50" s="110">
        <v>30</v>
      </c>
      <c r="M50" s="110">
        <v>38</v>
      </c>
      <c r="N50" s="110">
        <v>102</v>
      </c>
      <c r="O50" s="110">
        <v>27</v>
      </c>
      <c r="P50" s="167">
        <v>1.5</v>
      </c>
    </row>
    <row r="51" spans="1:17" ht="45" customHeight="1" thickBot="1" x14ac:dyDescent="0.3">
      <c r="A51" s="283" t="s">
        <v>106</v>
      </c>
      <c r="B51" s="325" t="s">
        <v>107</v>
      </c>
      <c r="C51" s="326"/>
      <c r="D51" s="110" t="s">
        <v>57</v>
      </c>
      <c r="E51" s="110">
        <v>10.44</v>
      </c>
      <c r="F51" s="110">
        <v>9.36</v>
      </c>
      <c r="G51" s="110">
        <v>51.12</v>
      </c>
      <c r="H51" s="110">
        <v>316.62</v>
      </c>
      <c r="I51" s="110">
        <v>0.14399999999999999</v>
      </c>
      <c r="J51" s="110">
        <v>7.1999999999999995E-2</v>
      </c>
      <c r="K51" s="110">
        <v>0</v>
      </c>
      <c r="L51" s="110">
        <v>0</v>
      </c>
      <c r="M51" s="110">
        <v>21.6</v>
      </c>
      <c r="N51" s="110">
        <v>129.6</v>
      </c>
      <c r="O51" s="110">
        <v>88.2</v>
      </c>
      <c r="P51" s="167">
        <v>2.88</v>
      </c>
    </row>
    <row r="52" spans="1:17" ht="45" customHeight="1" thickBot="1" x14ac:dyDescent="0.3">
      <c r="A52" s="283"/>
      <c r="B52" s="347" t="s">
        <v>63</v>
      </c>
      <c r="C52" s="348"/>
      <c r="D52" s="110" t="s">
        <v>58</v>
      </c>
      <c r="E52" s="110">
        <v>3.16</v>
      </c>
      <c r="F52" s="110">
        <v>1.32</v>
      </c>
      <c r="G52" s="110">
        <v>23.92</v>
      </c>
      <c r="H52" s="110">
        <v>115.85</v>
      </c>
      <c r="I52" s="110">
        <v>4.3999999999999997E-2</v>
      </c>
      <c r="J52" s="110">
        <v>1.2E-2</v>
      </c>
      <c r="K52" s="110">
        <v>0</v>
      </c>
      <c r="L52" s="110">
        <v>0</v>
      </c>
      <c r="M52" s="110">
        <v>8</v>
      </c>
      <c r="N52" s="110">
        <v>26</v>
      </c>
      <c r="O52" s="110">
        <v>5.6</v>
      </c>
      <c r="P52" s="110">
        <v>0.44</v>
      </c>
    </row>
    <row r="53" spans="1:17" ht="45" customHeight="1" thickBot="1" x14ac:dyDescent="0.3">
      <c r="A53" s="283"/>
      <c r="B53" s="325" t="s">
        <v>73</v>
      </c>
      <c r="C53" s="326"/>
      <c r="D53" s="110" t="s">
        <v>50</v>
      </c>
      <c r="E53" s="110">
        <v>1.4</v>
      </c>
      <c r="F53" s="110">
        <v>0.2</v>
      </c>
      <c r="G53" s="110">
        <v>8.1</v>
      </c>
      <c r="H53" s="110">
        <v>38</v>
      </c>
      <c r="I53" s="110">
        <v>3.5999999999999997E-2</v>
      </c>
      <c r="J53" s="110">
        <v>1.6E-2</v>
      </c>
      <c r="K53" s="110">
        <v>0</v>
      </c>
      <c r="L53" s="110">
        <v>0</v>
      </c>
      <c r="M53" s="110">
        <v>9.4</v>
      </c>
      <c r="N53" s="110">
        <v>31.4</v>
      </c>
      <c r="O53" s="110">
        <v>9.8000000000000007</v>
      </c>
      <c r="P53" s="167">
        <v>0.78</v>
      </c>
    </row>
    <row r="54" spans="1:17" ht="45" customHeight="1" thickBot="1" x14ac:dyDescent="0.3">
      <c r="A54" s="283" t="s">
        <v>220</v>
      </c>
      <c r="B54" s="325" t="s">
        <v>219</v>
      </c>
      <c r="C54" s="326"/>
      <c r="D54" s="110" t="s">
        <v>48</v>
      </c>
      <c r="E54" s="110">
        <v>0.2</v>
      </c>
      <c r="F54" s="110">
        <v>0</v>
      </c>
      <c r="G54" s="110">
        <v>25.8</v>
      </c>
      <c r="H54" s="110">
        <v>142</v>
      </c>
      <c r="I54" s="110">
        <v>0.02</v>
      </c>
      <c r="J54" s="110">
        <v>0</v>
      </c>
      <c r="K54" s="110">
        <v>5.4</v>
      </c>
      <c r="L54" s="110">
        <v>0</v>
      </c>
      <c r="M54" s="110">
        <v>12</v>
      </c>
      <c r="N54" s="110">
        <v>4</v>
      </c>
      <c r="O54" s="110">
        <v>4</v>
      </c>
      <c r="P54" s="167">
        <v>0.8</v>
      </c>
      <c r="Q54" s="10"/>
    </row>
    <row r="55" spans="1:17" ht="45" customHeight="1" thickBot="1" x14ac:dyDescent="0.3">
      <c r="A55" s="108"/>
      <c r="B55" s="425"/>
      <c r="C55" s="426"/>
      <c r="D55" s="110"/>
      <c r="E55" s="110">
        <f t="shared" ref="E55:P55" si="4">SUM(E48:E54)</f>
        <v>35.199999999999996</v>
      </c>
      <c r="F55" s="110">
        <f t="shared" si="4"/>
        <v>29.99</v>
      </c>
      <c r="G55" s="110">
        <f t="shared" si="4"/>
        <v>136.54</v>
      </c>
      <c r="H55" s="110">
        <f t="shared" si="4"/>
        <v>983.47</v>
      </c>
      <c r="I55" s="110">
        <f t="shared" si="4"/>
        <v>0.54899999999999993</v>
      </c>
      <c r="J55" s="110">
        <f t="shared" si="4"/>
        <v>0.52049999999999996</v>
      </c>
      <c r="K55" s="110">
        <f t="shared" si="4"/>
        <v>28.5</v>
      </c>
      <c r="L55" s="110">
        <f t="shared" si="4"/>
        <v>77.5</v>
      </c>
      <c r="M55" s="110">
        <f t="shared" si="4"/>
        <v>163.75</v>
      </c>
      <c r="N55" s="110">
        <f t="shared" si="4"/>
        <v>423.53</v>
      </c>
      <c r="O55" s="110">
        <f t="shared" si="4"/>
        <v>253.1</v>
      </c>
      <c r="P55" s="167">
        <f t="shared" si="4"/>
        <v>10.375</v>
      </c>
    </row>
    <row r="56" spans="1:17" ht="45" customHeight="1" thickBot="1" x14ac:dyDescent="0.3">
      <c r="A56" s="1" t="s">
        <v>51</v>
      </c>
    </row>
    <row r="57" spans="1:17" ht="45" customHeight="1" x14ac:dyDescent="0.25">
      <c r="A57" s="25" t="s">
        <v>33</v>
      </c>
      <c r="B57" s="345" t="s">
        <v>4</v>
      </c>
      <c r="C57" s="3" t="s">
        <v>5</v>
      </c>
      <c r="D57" s="3" t="s">
        <v>5</v>
      </c>
      <c r="E57" s="25" t="s">
        <v>7</v>
      </c>
      <c r="F57" s="25" t="s">
        <v>8</v>
      </c>
      <c r="G57" s="25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25" t="s">
        <v>20</v>
      </c>
    </row>
    <row r="58" spans="1:17" ht="45" customHeight="1" thickBot="1" x14ac:dyDescent="0.3">
      <c r="A58" s="26" t="s">
        <v>34</v>
      </c>
      <c r="B58" s="346"/>
      <c r="C58" s="6" t="s">
        <v>6</v>
      </c>
      <c r="D58" s="6" t="s">
        <v>6</v>
      </c>
      <c r="E58" s="26"/>
      <c r="F58" s="26"/>
      <c r="G58" s="26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26" t="s">
        <v>13</v>
      </c>
      <c r="P58" s="26" t="s">
        <v>13</v>
      </c>
    </row>
    <row r="59" spans="1:17" ht="45" customHeight="1" thickBot="1" x14ac:dyDescent="0.3">
      <c r="A59" s="2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7" ht="45" customHeight="1" thickBot="1" x14ac:dyDescent="0.3">
      <c r="A60" s="2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7" ht="45" customHeight="1" thickBot="1" x14ac:dyDescent="0.3">
      <c r="A61" s="2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7" ht="45" customHeight="1" thickBot="1" x14ac:dyDescent="0.3">
      <c r="A62" s="2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7" ht="45" customHeight="1" thickBot="1" x14ac:dyDescent="0.3">
      <c r="A63" s="2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</sheetData>
  <mergeCells count="42">
    <mergeCell ref="B54:C54"/>
    <mergeCell ref="B55:C55"/>
    <mergeCell ref="B57:B58"/>
    <mergeCell ref="B48:C48"/>
    <mergeCell ref="B49:C49"/>
    <mergeCell ref="B50:C50"/>
    <mergeCell ref="B51:C51"/>
    <mergeCell ref="B52:C52"/>
    <mergeCell ref="B53:C53"/>
    <mergeCell ref="G36:G38"/>
    <mergeCell ref="B39:C39"/>
    <mergeCell ref="B40:C40"/>
    <mergeCell ref="B41:C41"/>
    <mergeCell ref="B42:C42"/>
    <mergeCell ref="B29:C29"/>
    <mergeCell ref="B30:C30"/>
    <mergeCell ref="B46:C47"/>
    <mergeCell ref="E36:E38"/>
    <mergeCell ref="F36:F38"/>
    <mergeCell ref="B43:C43"/>
    <mergeCell ref="B44:C44"/>
    <mergeCell ref="B22:C22"/>
    <mergeCell ref="B24:C25"/>
    <mergeCell ref="B26:C26"/>
    <mergeCell ref="B27:C27"/>
    <mergeCell ref="B28:C28"/>
    <mergeCell ref="B6:C6"/>
    <mergeCell ref="B36:C38"/>
    <mergeCell ref="B3:C4"/>
    <mergeCell ref="B19:C19"/>
    <mergeCell ref="B7:C7"/>
    <mergeCell ref="B8:C8"/>
    <mergeCell ref="B9:C9"/>
    <mergeCell ref="B10:C10"/>
    <mergeCell ref="B11:C11"/>
    <mergeCell ref="B13:C14"/>
    <mergeCell ref="B15:C15"/>
    <mergeCell ref="B16:C16"/>
    <mergeCell ref="B17:C17"/>
    <mergeCell ref="B18:C18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9" scale="4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3"/>
    <pageSetUpPr fitToPage="1"/>
  </sheetPr>
  <dimension ref="A1:S64"/>
  <sheetViews>
    <sheetView zoomScale="50" zoomScaleNormal="50" workbookViewId="0">
      <selection activeCell="W14" sqref="W14"/>
    </sheetView>
  </sheetViews>
  <sheetFormatPr defaultRowHeight="15" x14ac:dyDescent="0.25"/>
  <cols>
    <col min="1" max="1" width="19.7109375" customWidth="1"/>
    <col min="2" max="2" width="18.85546875" customWidth="1"/>
    <col min="3" max="3" width="52.5703125" customWidth="1"/>
    <col min="4" max="4" width="18" customWidth="1"/>
    <col min="5" max="16" width="14.140625" customWidth="1"/>
  </cols>
  <sheetData>
    <row r="1" spans="1:17" ht="28.5" x14ac:dyDescent="0.45">
      <c r="A1" s="40" t="s">
        <v>211</v>
      </c>
      <c r="B1" s="41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29.25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33.75" customHeight="1" thickBot="1" x14ac:dyDescent="0.3">
      <c r="A3" s="286" t="s">
        <v>2</v>
      </c>
      <c r="B3" s="349" t="s">
        <v>4</v>
      </c>
      <c r="C3" s="350"/>
      <c r="D3" s="43" t="s">
        <v>5</v>
      </c>
      <c r="E3" s="286" t="s">
        <v>7</v>
      </c>
      <c r="F3" s="286" t="s">
        <v>8</v>
      </c>
      <c r="G3" s="286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7" ht="33.75" customHeight="1" thickBot="1" x14ac:dyDescent="0.3">
      <c r="A4" s="288" t="s">
        <v>3</v>
      </c>
      <c r="B4" s="351"/>
      <c r="C4" s="352"/>
      <c r="D4" s="102" t="s">
        <v>6</v>
      </c>
      <c r="E4" s="102"/>
      <c r="F4" s="102"/>
      <c r="G4" s="286"/>
      <c r="H4" s="43" t="s">
        <v>11</v>
      </c>
      <c r="I4" s="46" t="s">
        <v>13</v>
      </c>
      <c r="J4" s="46" t="s">
        <v>13</v>
      </c>
      <c r="K4" s="46" t="s">
        <v>13</v>
      </c>
      <c r="L4" s="46" t="s">
        <v>13</v>
      </c>
      <c r="M4" s="46" t="s">
        <v>13</v>
      </c>
      <c r="N4" s="46" t="s">
        <v>13</v>
      </c>
      <c r="O4" s="46" t="s">
        <v>13</v>
      </c>
      <c r="P4" s="46" t="s">
        <v>13</v>
      </c>
    </row>
    <row r="5" spans="1:17" ht="46.5" customHeight="1" thickBot="1" x14ac:dyDescent="0.5">
      <c r="A5" s="288"/>
      <c r="B5" s="347" t="s">
        <v>336</v>
      </c>
      <c r="C5" s="358"/>
      <c r="D5" s="288" t="s">
        <v>150</v>
      </c>
      <c r="E5" s="49">
        <v>8.85</v>
      </c>
      <c r="F5" s="49">
        <v>10.8</v>
      </c>
      <c r="G5" s="102">
        <v>14.58</v>
      </c>
      <c r="H5" s="285">
        <v>218.4</v>
      </c>
      <c r="I5" s="285">
        <v>0.04</v>
      </c>
      <c r="J5" s="285">
        <v>0.06</v>
      </c>
      <c r="K5" s="285">
        <v>0.9</v>
      </c>
      <c r="L5" s="285">
        <v>0</v>
      </c>
      <c r="M5" s="285">
        <v>22</v>
      </c>
      <c r="N5" s="285">
        <v>107</v>
      </c>
      <c r="O5" s="285">
        <v>19</v>
      </c>
      <c r="P5" s="285">
        <v>0.8</v>
      </c>
    </row>
    <row r="6" spans="1:17" ht="46.5" customHeight="1" thickBot="1" x14ac:dyDescent="0.5">
      <c r="A6" s="288" t="s">
        <v>195</v>
      </c>
      <c r="B6" s="347" t="s">
        <v>196</v>
      </c>
      <c r="C6" s="358"/>
      <c r="D6" s="49" t="s">
        <v>45</v>
      </c>
      <c r="E6" s="49">
        <v>2.85</v>
      </c>
      <c r="F6" s="49">
        <v>9.3000000000000007</v>
      </c>
      <c r="G6" s="49">
        <v>7.95</v>
      </c>
      <c r="H6" s="49">
        <v>126</v>
      </c>
      <c r="I6" s="49">
        <v>4.4999999999999998E-2</v>
      </c>
      <c r="J6" s="129">
        <v>4.4999999999999998E-2</v>
      </c>
      <c r="K6" s="49">
        <v>25.5</v>
      </c>
      <c r="L6" s="49">
        <v>0</v>
      </c>
      <c r="M6" s="49">
        <v>87</v>
      </c>
      <c r="N6" s="49">
        <v>60</v>
      </c>
      <c r="O6" s="49">
        <v>30</v>
      </c>
      <c r="P6" s="49">
        <v>1.2</v>
      </c>
    </row>
    <row r="7" spans="1:17" ht="46.5" customHeight="1" thickBot="1" x14ac:dyDescent="0.5">
      <c r="A7" s="288"/>
      <c r="B7" s="347" t="s">
        <v>96</v>
      </c>
      <c r="C7" s="358"/>
      <c r="D7" s="49" t="s">
        <v>199</v>
      </c>
      <c r="E7" s="49">
        <v>0.05</v>
      </c>
      <c r="F7" s="49">
        <v>4.1500000000000004</v>
      </c>
      <c r="G7" s="49">
        <v>0.03</v>
      </c>
      <c r="H7" s="49">
        <v>38.5</v>
      </c>
      <c r="I7" s="49">
        <v>0</v>
      </c>
      <c r="J7" s="49">
        <v>0.01</v>
      </c>
      <c r="K7" s="49">
        <v>0</v>
      </c>
      <c r="L7" s="49">
        <v>40</v>
      </c>
      <c r="M7" s="49">
        <v>2</v>
      </c>
      <c r="N7" s="49">
        <v>3</v>
      </c>
      <c r="O7" s="49">
        <v>0</v>
      </c>
      <c r="P7" s="49">
        <v>0</v>
      </c>
    </row>
    <row r="8" spans="1:17" ht="46.5" customHeight="1" thickBot="1" x14ac:dyDescent="0.3">
      <c r="A8" s="288" t="s">
        <v>134</v>
      </c>
      <c r="B8" s="347" t="s">
        <v>133</v>
      </c>
      <c r="C8" s="348"/>
      <c r="D8" s="49" t="s">
        <v>48</v>
      </c>
      <c r="E8" s="49">
        <v>1.6</v>
      </c>
      <c r="F8" s="49">
        <v>1.6</v>
      </c>
      <c r="G8" s="49">
        <v>2.35</v>
      </c>
      <c r="H8" s="49">
        <v>87</v>
      </c>
      <c r="I8" s="49">
        <v>0.01</v>
      </c>
      <c r="J8" s="49">
        <v>0.02</v>
      </c>
      <c r="K8" s="49">
        <v>0.6</v>
      </c>
      <c r="L8" s="49">
        <v>0</v>
      </c>
      <c r="M8" s="49">
        <v>66</v>
      </c>
      <c r="N8" s="49">
        <v>50</v>
      </c>
      <c r="O8" s="49">
        <v>12</v>
      </c>
      <c r="P8" s="49">
        <v>0.8</v>
      </c>
    </row>
    <row r="9" spans="1:17" ht="42" customHeight="1" thickBot="1" x14ac:dyDescent="0.5">
      <c r="A9" s="288"/>
      <c r="B9" s="347" t="s">
        <v>63</v>
      </c>
      <c r="C9" s="348"/>
      <c r="D9" s="49" t="s">
        <v>58</v>
      </c>
      <c r="E9" s="49">
        <v>3.16</v>
      </c>
      <c r="F9" s="49">
        <v>1.32</v>
      </c>
      <c r="G9" s="49">
        <v>23.92</v>
      </c>
      <c r="H9" s="49">
        <v>115.85</v>
      </c>
      <c r="I9" s="49">
        <v>4.3999999999999997E-2</v>
      </c>
      <c r="J9" s="49">
        <v>1.2E-2</v>
      </c>
      <c r="K9" s="49">
        <v>0</v>
      </c>
      <c r="L9" s="49">
        <v>0</v>
      </c>
      <c r="M9" s="49">
        <v>8</v>
      </c>
      <c r="N9" s="49">
        <v>26</v>
      </c>
      <c r="O9" s="49">
        <v>5.6</v>
      </c>
      <c r="P9" s="55">
        <v>0.44</v>
      </c>
    </row>
    <row r="10" spans="1:17" ht="42" customHeight="1" thickBot="1" x14ac:dyDescent="0.3">
      <c r="A10" s="288"/>
      <c r="B10" s="347" t="s">
        <v>197</v>
      </c>
      <c r="C10" s="348"/>
      <c r="D10" s="49" t="s">
        <v>198</v>
      </c>
      <c r="E10" s="49">
        <v>2.6</v>
      </c>
      <c r="F10" s="49">
        <v>1.3</v>
      </c>
      <c r="G10" s="49">
        <v>19.2</v>
      </c>
      <c r="H10" s="49">
        <v>114.5</v>
      </c>
      <c r="I10" s="49">
        <v>0.02</v>
      </c>
      <c r="J10" s="49">
        <v>0.2</v>
      </c>
      <c r="K10" s="49">
        <v>0</v>
      </c>
      <c r="L10" s="49">
        <v>3</v>
      </c>
      <c r="M10" s="49">
        <v>9</v>
      </c>
      <c r="N10" s="49">
        <v>27</v>
      </c>
      <c r="O10" s="49">
        <v>6</v>
      </c>
      <c r="P10" s="49">
        <v>0.6</v>
      </c>
    </row>
    <row r="11" spans="1:17" ht="42" customHeight="1" thickBot="1" x14ac:dyDescent="0.3">
      <c r="A11" s="288"/>
      <c r="B11" s="347"/>
      <c r="C11" s="348"/>
      <c r="D11" s="49"/>
      <c r="E11" s="49">
        <f t="shared" ref="E11:P11" si="0">SUM(E5:E10)</f>
        <v>19.11</v>
      </c>
      <c r="F11" s="49">
        <f t="shared" si="0"/>
        <v>28.470000000000002</v>
      </c>
      <c r="G11" s="49">
        <f t="shared" si="0"/>
        <v>68.03</v>
      </c>
      <c r="H11" s="49">
        <f t="shared" si="0"/>
        <v>700.25</v>
      </c>
      <c r="I11" s="49">
        <f t="shared" si="0"/>
        <v>0.15899999999999997</v>
      </c>
      <c r="J11" s="49">
        <f t="shared" si="0"/>
        <v>0.34699999999999998</v>
      </c>
      <c r="K11" s="49">
        <f t="shared" si="0"/>
        <v>27</v>
      </c>
      <c r="L11" s="49">
        <f t="shared" si="0"/>
        <v>43</v>
      </c>
      <c r="M11" s="49">
        <f t="shared" si="0"/>
        <v>194</v>
      </c>
      <c r="N11" s="49">
        <f t="shared" si="0"/>
        <v>273</v>
      </c>
      <c r="O11" s="49">
        <f t="shared" si="0"/>
        <v>72.599999999999994</v>
      </c>
      <c r="P11" s="49">
        <f t="shared" si="0"/>
        <v>3.84</v>
      </c>
    </row>
    <row r="12" spans="1:17" ht="42" customHeight="1" thickBot="1" x14ac:dyDescent="0.5">
      <c r="A12" s="40" t="s">
        <v>32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7" ht="42" customHeight="1" x14ac:dyDescent="0.25">
      <c r="A13" s="286" t="s">
        <v>33</v>
      </c>
      <c r="B13" s="349" t="s">
        <v>4</v>
      </c>
      <c r="C13" s="350"/>
      <c r="D13" s="43" t="s">
        <v>5</v>
      </c>
      <c r="E13" s="286" t="s">
        <v>7</v>
      </c>
      <c r="F13" s="286" t="s">
        <v>8</v>
      </c>
      <c r="G13" s="286" t="s">
        <v>9</v>
      </c>
      <c r="H13" s="43" t="s">
        <v>10</v>
      </c>
      <c r="I13" s="43" t="s">
        <v>12</v>
      </c>
      <c r="J13" s="43" t="s">
        <v>14</v>
      </c>
      <c r="K13" s="43" t="s">
        <v>15</v>
      </c>
      <c r="L13" s="43" t="s">
        <v>16</v>
      </c>
      <c r="M13" s="43" t="s">
        <v>17</v>
      </c>
      <c r="N13" s="43" t="s">
        <v>18</v>
      </c>
      <c r="O13" s="286" t="s">
        <v>35</v>
      </c>
      <c r="P13" s="43" t="s">
        <v>20</v>
      </c>
    </row>
    <row r="14" spans="1:17" ht="42" customHeight="1" thickBot="1" x14ac:dyDescent="0.3">
      <c r="A14" s="288" t="s">
        <v>34</v>
      </c>
      <c r="B14" s="353"/>
      <c r="C14" s="354"/>
      <c r="D14" s="49" t="s">
        <v>6</v>
      </c>
      <c r="E14" s="288"/>
      <c r="F14" s="288"/>
      <c r="G14" s="288"/>
      <c r="H14" s="49" t="s">
        <v>11</v>
      </c>
      <c r="I14" s="49" t="s">
        <v>13</v>
      </c>
      <c r="J14" s="49" t="s">
        <v>13</v>
      </c>
      <c r="K14" s="49" t="s">
        <v>13</v>
      </c>
      <c r="L14" s="49" t="s">
        <v>13</v>
      </c>
      <c r="M14" s="49" t="s">
        <v>13</v>
      </c>
      <c r="N14" s="49" t="s">
        <v>13</v>
      </c>
      <c r="O14" s="288"/>
      <c r="P14" s="49" t="s">
        <v>13</v>
      </c>
    </row>
    <row r="15" spans="1:17" ht="42" customHeight="1" thickBot="1" x14ac:dyDescent="0.5">
      <c r="A15" s="288" t="s">
        <v>200</v>
      </c>
      <c r="B15" s="325" t="s">
        <v>201</v>
      </c>
      <c r="C15" s="326"/>
      <c r="D15" s="49" t="s">
        <v>38</v>
      </c>
      <c r="E15" s="49">
        <v>3.06</v>
      </c>
      <c r="F15" s="49">
        <v>5.82</v>
      </c>
      <c r="G15" s="49">
        <v>3.12</v>
      </c>
      <c r="H15" s="49">
        <v>77.400000000000006</v>
      </c>
      <c r="I15" s="49">
        <v>3.3000000000000002E-2</v>
      </c>
      <c r="J15" s="49">
        <v>3.9E-2</v>
      </c>
      <c r="K15" s="49">
        <v>7.44</v>
      </c>
      <c r="L15" s="49">
        <v>10.4</v>
      </c>
      <c r="M15" s="49">
        <v>42.7</v>
      </c>
      <c r="N15" s="49">
        <v>38.4</v>
      </c>
      <c r="O15" s="55">
        <v>12.3</v>
      </c>
      <c r="P15" s="55">
        <v>0.5</v>
      </c>
      <c r="Q15" s="27"/>
    </row>
    <row r="16" spans="1:17" ht="42" customHeight="1" thickBot="1" x14ac:dyDescent="0.5">
      <c r="A16" s="288" t="s">
        <v>202</v>
      </c>
      <c r="B16" s="325" t="s">
        <v>203</v>
      </c>
      <c r="C16" s="326"/>
      <c r="D16" s="49" t="s">
        <v>40</v>
      </c>
      <c r="E16" s="49">
        <v>2.2669999999999999</v>
      </c>
      <c r="F16" s="49">
        <v>4.6970000000000001</v>
      </c>
      <c r="G16" s="49">
        <v>11.257</v>
      </c>
      <c r="H16" s="49">
        <v>97.186000000000007</v>
      </c>
      <c r="I16" s="49">
        <v>0.13700000000000001</v>
      </c>
      <c r="J16" s="49">
        <v>0.113</v>
      </c>
      <c r="K16" s="49">
        <v>0</v>
      </c>
      <c r="L16" s="49">
        <v>50.213000000000001</v>
      </c>
      <c r="M16" s="49">
        <v>30.776</v>
      </c>
      <c r="N16" s="49">
        <v>45.353999999999999</v>
      </c>
      <c r="O16" s="49">
        <v>14.577999999999999</v>
      </c>
      <c r="P16" s="55">
        <v>1.377</v>
      </c>
    </row>
    <row r="17" spans="1:19" ht="42" customHeight="1" thickBot="1" x14ac:dyDescent="0.5">
      <c r="A17" s="52" t="s">
        <v>259</v>
      </c>
      <c r="B17" s="325" t="s">
        <v>204</v>
      </c>
      <c r="C17" s="326"/>
      <c r="D17" s="129" t="s">
        <v>206</v>
      </c>
      <c r="E17" s="129">
        <v>15.92</v>
      </c>
      <c r="F17" s="129">
        <v>19.437999999999999</v>
      </c>
      <c r="G17" s="129">
        <v>2.625</v>
      </c>
      <c r="H17" s="129">
        <v>249.375</v>
      </c>
      <c r="I17" s="129">
        <v>7.8E-2</v>
      </c>
      <c r="J17" s="129">
        <v>0.157</v>
      </c>
      <c r="K17" s="129">
        <v>3.0979999999999999</v>
      </c>
      <c r="L17" s="129">
        <v>79.406000000000006</v>
      </c>
      <c r="M17" s="129">
        <v>43.404000000000003</v>
      </c>
      <c r="N17" s="129">
        <v>170.625</v>
      </c>
      <c r="O17" s="129">
        <v>20.606000000000002</v>
      </c>
      <c r="P17" s="295">
        <v>1.7849999999999999</v>
      </c>
    </row>
    <row r="18" spans="1:19" ht="42" customHeight="1" thickBot="1" x14ac:dyDescent="0.5">
      <c r="A18" s="288" t="s">
        <v>59</v>
      </c>
      <c r="B18" s="325" t="s">
        <v>192</v>
      </c>
      <c r="C18" s="326"/>
      <c r="D18" s="49" t="s">
        <v>45</v>
      </c>
      <c r="E18" s="49">
        <v>3.6</v>
      </c>
      <c r="F18" s="49">
        <v>9</v>
      </c>
      <c r="G18" s="49">
        <v>35.700000000000003</v>
      </c>
      <c r="H18" s="49">
        <v>244.5</v>
      </c>
      <c r="I18" s="49">
        <v>0.02</v>
      </c>
      <c r="J18" s="49">
        <v>0.01</v>
      </c>
      <c r="K18" s="49">
        <v>0</v>
      </c>
      <c r="L18" s="49">
        <v>0</v>
      </c>
      <c r="M18" s="49">
        <v>10</v>
      </c>
      <c r="N18" s="49">
        <v>51</v>
      </c>
      <c r="O18" s="49">
        <v>18</v>
      </c>
      <c r="P18" s="55">
        <v>0.4</v>
      </c>
    </row>
    <row r="19" spans="1:19" ht="42" customHeight="1" thickBot="1" x14ac:dyDescent="0.5">
      <c r="A19" s="288" t="s">
        <v>86</v>
      </c>
      <c r="B19" s="325" t="s">
        <v>87</v>
      </c>
      <c r="C19" s="326"/>
      <c r="D19" s="49" t="s">
        <v>48</v>
      </c>
      <c r="E19" s="49">
        <v>0.6</v>
      </c>
      <c r="F19" s="49">
        <v>0</v>
      </c>
      <c r="G19" s="49">
        <v>31.4</v>
      </c>
      <c r="H19" s="49">
        <v>134</v>
      </c>
      <c r="I19" s="49">
        <v>0.02</v>
      </c>
      <c r="J19" s="49">
        <v>0.2</v>
      </c>
      <c r="K19" s="49">
        <v>1.8</v>
      </c>
      <c r="L19" s="49">
        <v>0</v>
      </c>
      <c r="M19" s="49">
        <v>18</v>
      </c>
      <c r="N19" s="49">
        <v>10</v>
      </c>
      <c r="O19" s="49">
        <v>4</v>
      </c>
      <c r="P19" s="55">
        <v>0.2</v>
      </c>
      <c r="S19" s="247"/>
    </row>
    <row r="20" spans="1:19" ht="42" customHeight="1" thickBot="1" x14ac:dyDescent="0.5">
      <c r="A20" s="288"/>
      <c r="B20" s="347" t="s">
        <v>63</v>
      </c>
      <c r="C20" s="348"/>
      <c r="D20" s="49" t="s">
        <v>26</v>
      </c>
      <c r="E20" s="49">
        <v>2.2999999999999998</v>
      </c>
      <c r="F20" s="49">
        <v>0.3</v>
      </c>
      <c r="G20" s="49">
        <v>14.9</v>
      </c>
      <c r="H20" s="49">
        <v>68</v>
      </c>
      <c r="I20" s="49">
        <v>3.3000000000000002E-2</v>
      </c>
      <c r="J20" s="49">
        <v>8.9999999999999993E-3</v>
      </c>
      <c r="K20" s="49">
        <v>0</v>
      </c>
      <c r="L20" s="49">
        <v>0</v>
      </c>
      <c r="M20" s="49">
        <v>6</v>
      </c>
      <c r="N20" s="49">
        <v>19.5</v>
      </c>
      <c r="O20" s="49">
        <v>4.2</v>
      </c>
      <c r="P20" s="55">
        <v>0.33</v>
      </c>
    </row>
    <row r="21" spans="1:19" ht="42" customHeight="1" thickBot="1" x14ac:dyDescent="0.5">
      <c r="A21" s="288"/>
      <c r="B21" s="325" t="s">
        <v>73</v>
      </c>
      <c r="C21" s="326"/>
      <c r="D21" s="49" t="s">
        <v>50</v>
      </c>
      <c r="E21" s="49">
        <v>1.4</v>
      </c>
      <c r="F21" s="49">
        <v>0.2</v>
      </c>
      <c r="G21" s="49">
        <v>8.1</v>
      </c>
      <c r="H21" s="49">
        <v>38</v>
      </c>
      <c r="I21" s="49">
        <v>3.5999999999999997E-2</v>
      </c>
      <c r="J21" s="49">
        <v>1.6E-2</v>
      </c>
      <c r="K21" s="49">
        <v>0</v>
      </c>
      <c r="L21" s="49">
        <v>0</v>
      </c>
      <c r="M21" s="49">
        <v>9.4</v>
      </c>
      <c r="N21" s="49">
        <v>31.4</v>
      </c>
      <c r="O21" s="49">
        <v>9.8000000000000007</v>
      </c>
      <c r="P21" s="55">
        <v>0.78</v>
      </c>
    </row>
    <row r="22" spans="1:19" ht="42" customHeight="1" thickBot="1" x14ac:dyDescent="0.5">
      <c r="A22" s="288"/>
      <c r="B22" s="325"/>
      <c r="C22" s="326"/>
      <c r="D22" s="49"/>
      <c r="E22" s="49">
        <f t="shared" ref="E22:P22" si="1">SUM(E15:E21)</f>
        <v>29.147000000000002</v>
      </c>
      <c r="F22" s="49">
        <f t="shared" si="1"/>
        <v>39.454999999999998</v>
      </c>
      <c r="G22" s="49">
        <f t="shared" si="1"/>
        <v>107.102</v>
      </c>
      <c r="H22" s="49">
        <f t="shared" si="1"/>
        <v>908.46100000000001</v>
      </c>
      <c r="I22" s="49">
        <f t="shared" si="1"/>
        <v>0.35700000000000004</v>
      </c>
      <c r="J22" s="49">
        <f t="shared" si="1"/>
        <v>0.54400000000000004</v>
      </c>
      <c r="K22" s="49">
        <f t="shared" si="1"/>
        <v>12.338000000000001</v>
      </c>
      <c r="L22" s="49">
        <f t="shared" si="1"/>
        <v>140.01900000000001</v>
      </c>
      <c r="M22" s="49">
        <f t="shared" si="1"/>
        <v>160.28</v>
      </c>
      <c r="N22" s="49">
        <f t="shared" si="1"/>
        <v>366.279</v>
      </c>
      <c r="O22" s="49">
        <f t="shared" si="1"/>
        <v>83.484000000000009</v>
      </c>
      <c r="P22" s="55">
        <f t="shared" si="1"/>
        <v>5.3720000000000008</v>
      </c>
    </row>
    <row r="23" spans="1:19" ht="42" customHeight="1" thickBot="1" x14ac:dyDescent="0.5">
      <c r="A23" s="40" t="s">
        <v>51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9" ht="42" customHeight="1" x14ac:dyDescent="0.25">
      <c r="A24" s="286" t="s">
        <v>33</v>
      </c>
      <c r="B24" s="349" t="s">
        <v>4</v>
      </c>
      <c r="C24" s="350"/>
      <c r="D24" s="43" t="s">
        <v>5</v>
      </c>
      <c r="E24" s="286" t="s">
        <v>7</v>
      </c>
      <c r="F24" s="286" t="s">
        <v>8</v>
      </c>
      <c r="G24" s="286" t="s">
        <v>9</v>
      </c>
      <c r="H24" s="43" t="s">
        <v>10</v>
      </c>
      <c r="I24" s="43" t="s">
        <v>12</v>
      </c>
      <c r="J24" s="43" t="s">
        <v>14</v>
      </c>
      <c r="K24" s="43" t="s">
        <v>15</v>
      </c>
      <c r="L24" s="43" t="s">
        <v>16</v>
      </c>
      <c r="M24" s="43" t="s">
        <v>17</v>
      </c>
      <c r="N24" s="43" t="s">
        <v>18</v>
      </c>
      <c r="O24" s="51" t="s">
        <v>19</v>
      </c>
      <c r="P24" s="286" t="s">
        <v>20</v>
      </c>
    </row>
    <row r="25" spans="1:19" ht="42" customHeight="1" thickBot="1" x14ac:dyDescent="0.3">
      <c r="A25" s="288" t="s">
        <v>34</v>
      </c>
      <c r="B25" s="353"/>
      <c r="C25" s="354"/>
      <c r="D25" s="49" t="s">
        <v>6</v>
      </c>
      <c r="E25" s="288"/>
      <c r="F25" s="288"/>
      <c r="G25" s="288"/>
      <c r="H25" s="49" t="s">
        <v>11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288" t="s">
        <v>13</v>
      </c>
      <c r="P25" s="288" t="s">
        <v>13</v>
      </c>
    </row>
    <row r="26" spans="1:19" ht="42" customHeight="1" thickBot="1" x14ac:dyDescent="0.5">
      <c r="A26" s="288"/>
      <c r="B26" s="431" t="s">
        <v>353</v>
      </c>
      <c r="C26" s="432"/>
      <c r="D26" s="49" t="s">
        <v>30</v>
      </c>
      <c r="E26" s="49">
        <v>4.71</v>
      </c>
      <c r="F26" s="49">
        <v>7.42</v>
      </c>
      <c r="G26" s="49">
        <v>25.58</v>
      </c>
      <c r="H26" s="49">
        <v>188</v>
      </c>
      <c r="I26" s="49">
        <v>0.03</v>
      </c>
      <c r="J26" s="49">
        <v>0.08</v>
      </c>
      <c r="K26" s="49">
        <v>0.03</v>
      </c>
      <c r="L26" s="49">
        <v>49</v>
      </c>
      <c r="M26" s="49">
        <v>26.7</v>
      </c>
      <c r="N26" s="49">
        <v>49.2</v>
      </c>
      <c r="O26" s="53">
        <v>9.1</v>
      </c>
      <c r="P26" s="54">
        <v>0.51</v>
      </c>
    </row>
    <row r="27" spans="1:19" ht="42" customHeight="1" thickBot="1" x14ac:dyDescent="0.5">
      <c r="A27" s="288"/>
      <c r="B27" s="325" t="s">
        <v>121</v>
      </c>
      <c r="C27" s="326"/>
      <c r="D27" s="130" t="s">
        <v>48</v>
      </c>
      <c r="E27" s="131">
        <v>0.2</v>
      </c>
      <c r="F27" s="131">
        <v>0</v>
      </c>
      <c r="G27" s="131">
        <v>15</v>
      </c>
      <c r="H27" s="131">
        <v>58</v>
      </c>
      <c r="I27" s="131">
        <v>0</v>
      </c>
      <c r="J27" s="131">
        <v>0</v>
      </c>
      <c r="K27" s="131">
        <v>0</v>
      </c>
      <c r="L27" s="131">
        <v>0</v>
      </c>
      <c r="M27" s="144">
        <v>12</v>
      </c>
      <c r="N27" s="144">
        <v>8</v>
      </c>
      <c r="O27" s="145">
        <v>6</v>
      </c>
      <c r="P27" s="132">
        <v>0.8</v>
      </c>
    </row>
    <row r="28" spans="1:19" ht="42" customHeight="1" thickBot="1" x14ac:dyDescent="0.5">
      <c r="A28" s="288"/>
      <c r="B28" s="325" t="s">
        <v>261</v>
      </c>
      <c r="C28" s="326"/>
      <c r="D28" s="49" t="s">
        <v>53</v>
      </c>
      <c r="E28" s="49">
        <v>0.8</v>
      </c>
      <c r="F28" s="49">
        <v>0.1</v>
      </c>
      <c r="G28" s="49">
        <v>11.8</v>
      </c>
      <c r="H28" s="49">
        <v>47</v>
      </c>
      <c r="I28" s="49">
        <v>0.02</v>
      </c>
      <c r="J28" s="49">
        <v>0.04</v>
      </c>
      <c r="K28" s="49">
        <v>180</v>
      </c>
      <c r="L28" s="49">
        <v>15</v>
      </c>
      <c r="M28" s="49">
        <v>40</v>
      </c>
      <c r="N28" s="49">
        <v>34</v>
      </c>
      <c r="O28" s="53">
        <v>25</v>
      </c>
      <c r="P28" s="55">
        <v>0.8</v>
      </c>
    </row>
    <row r="29" spans="1:19" ht="42" customHeight="1" thickBot="1" x14ac:dyDescent="0.5">
      <c r="A29" s="288"/>
      <c r="B29" s="343"/>
      <c r="C29" s="344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3"/>
      <c r="P29" s="55"/>
    </row>
    <row r="30" spans="1:19" ht="42" customHeight="1" thickBot="1" x14ac:dyDescent="0.5">
      <c r="A30" s="288"/>
      <c r="B30" s="343"/>
      <c r="C30" s="344"/>
      <c r="D30" s="49"/>
      <c r="E30" s="49">
        <f t="shared" ref="E30:P30" si="2">SUM(E26:E29)</f>
        <v>5.71</v>
      </c>
      <c r="F30" s="49">
        <f t="shared" si="2"/>
        <v>7.52</v>
      </c>
      <c r="G30" s="49">
        <f t="shared" si="2"/>
        <v>52.379999999999995</v>
      </c>
      <c r="H30" s="49">
        <f t="shared" si="2"/>
        <v>293</v>
      </c>
      <c r="I30" s="49">
        <f t="shared" si="2"/>
        <v>0.05</v>
      </c>
      <c r="J30" s="49">
        <f t="shared" si="2"/>
        <v>0.12</v>
      </c>
      <c r="K30" s="49">
        <f t="shared" si="2"/>
        <v>180.03</v>
      </c>
      <c r="L30" s="49">
        <f t="shared" si="2"/>
        <v>64</v>
      </c>
      <c r="M30" s="49">
        <f t="shared" si="2"/>
        <v>78.7</v>
      </c>
      <c r="N30" s="49">
        <f t="shared" si="2"/>
        <v>91.2</v>
      </c>
      <c r="O30" s="53">
        <f t="shared" si="2"/>
        <v>40.1</v>
      </c>
      <c r="P30" s="55">
        <f t="shared" si="2"/>
        <v>2.1100000000000003</v>
      </c>
    </row>
    <row r="31" spans="1:19" ht="28.5" x14ac:dyDescent="0.4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19" ht="28.5" x14ac:dyDescent="0.4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R32" s="14"/>
    </row>
    <row r="33" spans="1:18" ht="28.5" x14ac:dyDescent="0.4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8" ht="28.5" x14ac:dyDescent="0.45">
      <c r="A34" s="40" t="s">
        <v>211</v>
      </c>
      <c r="B34" s="41" t="s">
        <v>303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8" ht="30" customHeight="1" thickBot="1" x14ac:dyDescent="0.5">
      <c r="A35" s="40" t="s">
        <v>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8" ht="57" x14ac:dyDescent="0.25">
      <c r="A36" s="286" t="s">
        <v>2</v>
      </c>
      <c r="B36" s="349" t="s">
        <v>4</v>
      </c>
      <c r="C36" s="350"/>
      <c r="D36" s="43" t="s">
        <v>5</v>
      </c>
      <c r="E36" s="355" t="s">
        <v>7</v>
      </c>
      <c r="F36" s="355" t="s">
        <v>8</v>
      </c>
      <c r="G36" s="355" t="s">
        <v>9</v>
      </c>
      <c r="H36" s="43" t="s">
        <v>10</v>
      </c>
      <c r="I36" s="43" t="s">
        <v>12</v>
      </c>
      <c r="J36" s="43" t="s">
        <v>14</v>
      </c>
      <c r="K36" s="43" t="s">
        <v>15</v>
      </c>
      <c r="L36" s="43" t="s">
        <v>16</v>
      </c>
      <c r="M36" s="43" t="s">
        <v>17</v>
      </c>
      <c r="N36" s="43" t="s">
        <v>18</v>
      </c>
      <c r="O36" s="43" t="s">
        <v>19</v>
      </c>
      <c r="P36" s="43" t="s">
        <v>20</v>
      </c>
    </row>
    <row r="37" spans="1:18" ht="28.5" x14ac:dyDescent="0.25">
      <c r="A37" s="287" t="s">
        <v>3</v>
      </c>
      <c r="B37" s="351"/>
      <c r="C37" s="352"/>
      <c r="D37" s="46" t="s">
        <v>6</v>
      </c>
      <c r="E37" s="356"/>
      <c r="F37" s="356"/>
      <c r="G37" s="356"/>
      <c r="H37" s="46" t="s">
        <v>11</v>
      </c>
      <c r="I37" s="46" t="s">
        <v>13</v>
      </c>
      <c r="J37" s="46" t="s">
        <v>13</v>
      </c>
      <c r="K37" s="46" t="s">
        <v>13</v>
      </c>
      <c r="L37" s="46" t="s">
        <v>13</v>
      </c>
      <c r="M37" s="46" t="s">
        <v>13</v>
      </c>
      <c r="N37" s="46" t="s">
        <v>13</v>
      </c>
      <c r="O37" s="46" t="s">
        <v>13</v>
      </c>
      <c r="P37" s="46" t="s">
        <v>13</v>
      </c>
    </row>
    <row r="38" spans="1:18" ht="15.75" customHeight="1" thickBot="1" x14ac:dyDescent="0.3">
      <c r="A38" s="288"/>
      <c r="B38" s="353"/>
      <c r="C38" s="354"/>
      <c r="D38" s="148"/>
      <c r="E38" s="357"/>
      <c r="F38" s="357"/>
      <c r="G38" s="357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18" ht="47.25" customHeight="1" thickBot="1" x14ac:dyDescent="0.5">
      <c r="A39" s="288"/>
      <c r="B39" s="347" t="s">
        <v>336</v>
      </c>
      <c r="C39" s="358"/>
      <c r="D39" s="49" t="s">
        <v>354</v>
      </c>
      <c r="E39" s="49">
        <v>20.88</v>
      </c>
      <c r="F39" s="49">
        <v>22.68</v>
      </c>
      <c r="G39" s="49">
        <v>30.6</v>
      </c>
      <c r="H39" s="49">
        <v>458.6</v>
      </c>
      <c r="I39" s="49">
        <v>8.4000000000000005E-2</v>
      </c>
      <c r="J39" s="49">
        <v>0.126</v>
      </c>
      <c r="K39" s="49">
        <v>0.189</v>
      </c>
      <c r="L39" s="49">
        <v>0</v>
      </c>
      <c r="M39" s="49">
        <v>46.2</v>
      </c>
      <c r="N39" s="49">
        <v>200.7</v>
      </c>
      <c r="O39" s="49">
        <v>39.9</v>
      </c>
      <c r="P39" s="49">
        <v>1.68</v>
      </c>
    </row>
    <row r="40" spans="1:18" ht="47.25" customHeight="1" thickBot="1" x14ac:dyDescent="0.5">
      <c r="A40" s="288" t="s">
        <v>195</v>
      </c>
      <c r="B40" s="347" t="s">
        <v>196</v>
      </c>
      <c r="C40" s="358"/>
      <c r="D40" s="49" t="s">
        <v>48</v>
      </c>
      <c r="E40" s="49">
        <v>3.8</v>
      </c>
      <c r="F40" s="49">
        <v>12.4</v>
      </c>
      <c r="G40" s="49">
        <v>10.6</v>
      </c>
      <c r="H40" s="49">
        <v>168</v>
      </c>
      <c r="I40" s="49">
        <v>0.06</v>
      </c>
      <c r="J40" s="129">
        <v>0.06</v>
      </c>
      <c r="K40" s="49">
        <v>34</v>
      </c>
      <c r="L40" s="49">
        <v>0</v>
      </c>
      <c r="M40" s="49">
        <v>116</v>
      </c>
      <c r="N40" s="49">
        <v>80</v>
      </c>
      <c r="O40" s="49">
        <v>40</v>
      </c>
      <c r="P40" s="49">
        <v>0.8</v>
      </c>
    </row>
    <row r="41" spans="1:18" ht="47.25" customHeight="1" thickBot="1" x14ac:dyDescent="0.5">
      <c r="A41" s="288" t="s">
        <v>95</v>
      </c>
      <c r="B41" s="347" t="s">
        <v>96</v>
      </c>
      <c r="C41" s="358"/>
      <c r="D41" s="49" t="s">
        <v>199</v>
      </c>
      <c r="E41" s="49">
        <v>0.05</v>
      </c>
      <c r="F41" s="49">
        <v>4.1500000000000004</v>
      </c>
      <c r="G41" s="49">
        <v>0.03</v>
      </c>
      <c r="H41" s="49">
        <v>38.5</v>
      </c>
      <c r="I41" s="49">
        <v>0</v>
      </c>
      <c r="J41" s="49">
        <v>0.01</v>
      </c>
      <c r="K41" s="49">
        <v>0</v>
      </c>
      <c r="L41" s="49">
        <v>40</v>
      </c>
      <c r="M41" s="49">
        <v>2</v>
      </c>
      <c r="N41" s="49">
        <v>3</v>
      </c>
      <c r="O41" s="49">
        <v>0</v>
      </c>
      <c r="P41" s="49">
        <v>0</v>
      </c>
    </row>
    <row r="42" spans="1:18" ht="47.25" customHeight="1" thickBot="1" x14ac:dyDescent="0.3">
      <c r="A42" s="288" t="s">
        <v>134</v>
      </c>
      <c r="B42" s="347" t="s">
        <v>133</v>
      </c>
      <c r="C42" s="348"/>
      <c r="D42" s="49" t="s">
        <v>48</v>
      </c>
      <c r="E42" s="49">
        <v>1.6</v>
      </c>
      <c r="F42" s="49">
        <v>1.6</v>
      </c>
      <c r="G42" s="49">
        <v>2.35</v>
      </c>
      <c r="H42" s="49">
        <v>87</v>
      </c>
      <c r="I42" s="49">
        <v>0.01</v>
      </c>
      <c r="J42" s="49">
        <v>0.02</v>
      </c>
      <c r="K42" s="49">
        <v>0.6</v>
      </c>
      <c r="L42" s="49">
        <v>0</v>
      </c>
      <c r="M42" s="49">
        <v>66</v>
      </c>
      <c r="N42" s="49">
        <v>50</v>
      </c>
      <c r="O42" s="49">
        <v>12</v>
      </c>
      <c r="P42" s="49">
        <v>0.8</v>
      </c>
    </row>
    <row r="43" spans="1:18" ht="47.25" customHeight="1" thickBot="1" x14ac:dyDescent="0.3">
      <c r="A43" s="288"/>
      <c r="B43" s="347" t="s">
        <v>63</v>
      </c>
      <c r="C43" s="348"/>
      <c r="D43" s="49" t="s">
        <v>30</v>
      </c>
      <c r="E43" s="49">
        <v>3.95</v>
      </c>
      <c r="F43" s="49">
        <v>1.65</v>
      </c>
      <c r="G43" s="49">
        <v>29.9</v>
      </c>
      <c r="H43" s="49">
        <v>144.80000000000001</v>
      </c>
      <c r="I43" s="49">
        <v>3.5200000000000002E-2</v>
      </c>
      <c r="J43" s="49">
        <v>1.4999999999999999E-2</v>
      </c>
      <c r="K43" s="49">
        <v>0</v>
      </c>
      <c r="L43" s="49">
        <v>0</v>
      </c>
      <c r="M43" s="49">
        <v>10</v>
      </c>
      <c r="N43" s="49">
        <v>32.5</v>
      </c>
      <c r="O43" s="49">
        <v>7</v>
      </c>
      <c r="P43" s="49">
        <v>0.55000000000000004</v>
      </c>
    </row>
    <row r="44" spans="1:18" ht="47.25" customHeight="1" thickBot="1" x14ac:dyDescent="0.3">
      <c r="A44" s="288"/>
      <c r="B44" s="347" t="s">
        <v>197</v>
      </c>
      <c r="C44" s="348"/>
      <c r="D44" s="49" t="s">
        <v>198</v>
      </c>
      <c r="E44" s="49">
        <v>2.6</v>
      </c>
      <c r="F44" s="49">
        <v>1.3</v>
      </c>
      <c r="G44" s="49">
        <v>19.2</v>
      </c>
      <c r="H44" s="49">
        <v>114.5</v>
      </c>
      <c r="I44" s="49">
        <v>0.02</v>
      </c>
      <c r="J44" s="49">
        <v>0.2</v>
      </c>
      <c r="K44" s="49">
        <v>0</v>
      </c>
      <c r="L44" s="49">
        <v>3</v>
      </c>
      <c r="M44" s="49">
        <v>9</v>
      </c>
      <c r="N44" s="49">
        <v>27</v>
      </c>
      <c r="O44" s="49">
        <v>6</v>
      </c>
      <c r="P44" s="49">
        <v>0.6</v>
      </c>
    </row>
    <row r="45" spans="1:18" ht="53.25" customHeight="1" thickBot="1" x14ac:dyDescent="0.3">
      <c r="A45" s="288"/>
      <c r="B45" s="347"/>
      <c r="C45" s="348"/>
      <c r="D45" s="49"/>
      <c r="E45" s="49">
        <f t="shared" ref="E45:P45" si="3">SUM(E39:E44)</f>
        <v>32.880000000000003</v>
      </c>
      <c r="F45" s="49">
        <f t="shared" si="3"/>
        <v>43.779999999999994</v>
      </c>
      <c r="G45" s="49">
        <f t="shared" si="3"/>
        <v>92.68</v>
      </c>
      <c r="H45" s="49">
        <f t="shared" si="3"/>
        <v>1011.4000000000001</v>
      </c>
      <c r="I45" s="49">
        <f t="shared" si="3"/>
        <v>0.20920000000000002</v>
      </c>
      <c r="J45" s="49">
        <f t="shared" si="3"/>
        <v>0.43099999999999999</v>
      </c>
      <c r="K45" s="49">
        <f t="shared" si="3"/>
        <v>34.789000000000001</v>
      </c>
      <c r="L45" s="49">
        <f t="shared" si="3"/>
        <v>43</v>
      </c>
      <c r="M45" s="49">
        <f t="shared" si="3"/>
        <v>249.2</v>
      </c>
      <c r="N45" s="49">
        <f t="shared" si="3"/>
        <v>393.2</v>
      </c>
      <c r="O45" s="49">
        <f t="shared" si="3"/>
        <v>104.9</v>
      </c>
      <c r="P45" s="49">
        <f t="shared" si="3"/>
        <v>4.43</v>
      </c>
      <c r="R45" s="8"/>
    </row>
    <row r="46" spans="1:18" ht="30" customHeight="1" thickBot="1" x14ac:dyDescent="0.5">
      <c r="A46" s="40" t="s">
        <v>32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8" ht="57" x14ac:dyDescent="0.25">
      <c r="A47" s="286" t="s">
        <v>33</v>
      </c>
      <c r="B47" s="349" t="s">
        <v>4</v>
      </c>
      <c r="C47" s="350"/>
      <c r="D47" s="43" t="s">
        <v>5</v>
      </c>
      <c r="E47" s="286" t="s">
        <v>7</v>
      </c>
      <c r="F47" s="286" t="s">
        <v>8</v>
      </c>
      <c r="G47" s="286" t="s">
        <v>9</v>
      </c>
      <c r="H47" s="43" t="s">
        <v>10</v>
      </c>
      <c r="I47" s="43" t="s">
        <v>12</v>
      </c>
      <c r="J47" s="43" t="s">
        <v>14</v>
      </c>
      <c r="K47" s="43" t="s">
        <v>15</v>
      </c>
      <c r="L47" s="43" t="s">
        <v>16</v>
      </c>
      <c r="M47" s="43" t="s">
        <v>17</v>
      </c>
      <c r="N47" s="43" t="s">
        <v>18</v>
      </c>
      <c r="O47" s="286" t="s">
        <v>35</v>
      </c>
      <c r="P47" s="43" t="s">
        <v>20</v>
      </c>
    </row>
    <row r="48" spans="1:18" ht="29.25" thickBot="1" x14ac:dyDescent="0.3">
      <c r="A48" s="288" t="s">
        <v>34</v>
      </c>
      <c r="B48" s="353"/>
      <c r="C48" s="354"/>
      <c r="D48" s="49" t="s">
        <v>6</v>
      </c>
      <c r="E48" s="288"/>
      <c r="F48" s="288"/>
      <c r="G48" s="288"/>
      <c r="H48" s="49" t="s">
        <v>11</v>
      </c>
      <c r="I48" s="49" t="s">
        <v>13</v>
      </c>
      <c r="J48" s="49" t="s">
        <v>13</v>
      </c>
      <c r="K48" s="49" t="s">
        <v>13</v>
      </c>
      <c r="L48" s="49" t="s">
        <v>13</v>
      </c>
      <c r="M48" s="49" t="s">
        <v>13</v>
      </c>
      <c r="N48" s="49" t="s">
        <v>13</v>
      </c>
      <c r="O48" s="288"/>
      <c r="P48" s="49" t="s">
        <v>13</v>
      </c>
    </row>
    <row r="49" spans="1:16" ht="42" customHeight="1" thickBot="1" x14ac:dyDescent="0.3">
      <c r="A49" s="288" t="s">
        <v>200</v>
      </c>
      <c r="B49" s="325" t="s">
        <v>201</v>
      </c>
      <c r="C49" s="326"/>
      <c r="D49" s="49" t="s">
        <v>53</v>
      </c>
      <c r="E49" s="49">
        <v>5.0999999999999996</v>
      </c>
      <c r="F49" s="49">
        <v>9.66</v>
      </c>
      <c r="G49" s="49">
        <v>10.18</v>
      </c>
      <c r="H49" s="49">
        <v>128.5</v>
      </c>
      <c r="I49" s="49">
        <v>5.5E-2</v>
      </c>
      <c r="J49" s="49">
        <v>6.5000000000000002E-2</v>
      </c>
      <c r="K49" s="49">
        <v>12.35</v>
      </c>
      <c r="L49" s="49">
        <v>17.260000000000002</v>
      </c>
      <c r="M49" s="49">
        <v>70.88</v>
      </c>
      <c r="N49" s="49">
        <v>63.744</v>
      </c>
      <c r="O49" s="49">
        <v>20.417999999999999</v>
      </c>
      <c r="P49" s="157">
        <v>0.83</v>
      </c>
    </row>
    <row r="50" spans="1:16" ht="42" customHeight="1" thickBot="1" x14ac:dyDescent="0.3">
      <c r="A50" s="288" t="s">
        <v>202</v>
      </c>
      <c r="B50" s="325" t="s">
        <v>203</v>
      </c>
      <c r="C50" s="326"/>
      <c r="D50" s="49" t="s">
        <v>54</v>
      </c>
      <c r="E50" s="49">
        <v>2.8</v>
      </c>
      <c r="F50" s="49">
        <v>5.8</v>
      </c>
      <c r="G50" s="49">
        <v>13.9</v>
      </c>
      <c r="H50" s="49">
        <v>120</v>
      </c>
      <c r="I50" s="49">
        <v>0.17</v>
      </c>
      <c r="J50" s="49">
        <v>0.14000000000000001</v>
      </c>
      <c r="K50" s="49">
        <v>0</v>
      </c>
      <c r="L50" s="49">
        <v>62</v>
      </c>
      <c r="M50" s="49">
        <v>38</v>
      </c>
      <c r="N50" s="49">
        <v>56</v>
      </c>
      <c r="O50" s="49">
        <v>18</v>
      </c>
      <c r="P50" s="157">
        <v>1.7</v>
      </c>
    </row>
    <row r="51" spans="1:16" ht="42" customHeight="1" thickBot="1" x14ac:dyDescent="0.3">
      <c r="A51" s="52" t="s">
        <v>259</v>
      </c>
      <c r="B51" s="325" t="s">
        <v>204</v>
      </c>
      <c r="C51" s="326"/>
      <c r="D51" s="49" t="s">
        <v>205</v>
      </c>
      <c r="E51" s="129">
        <v>19.71</v>
      </c>
      <c r="F51" s="129">
        <v>24.065999999999999</v>
      </c>
      <c r="G51" s="129">
        <v>3.25</v>
      </c>
      <c r="H51" s="129">
        <v>308.75</v>
      </c>
      <c r="I51" s="129">
        <v>9.6000000000000002E-2</v>
      </c>
      <c r="J51" s="129">
        <v>0.19400000000000001</v>
      </c>
      <c r="K51" s="129">
        <v>3.8359999999999999</v>
      </c>
      <c r="L51" s="129">
        <v>98.311999999999998</v>
      </c>
      <c r="M51" s="129">
        <v>53.738</v>
      </c>
      <c r="N51" s="129">
        <v>211.25</v>
      </c>
      <c r="O51" s="129">
        <v>25.512</v>
      </c>
      <c r="P51" s="296">
        <v>2.21</v>
      </c>
    </row>
    <row r="52" spans="1:16" ht="42" customHeight="1" thickBot="1" x14ac:dyDescent="0.3">
      <c r="A52" s="288" t="s">
        <v>59</v>
      </c>
      <c r="B52" s="325" t="s">
        <v>192</v>
      </c>
      <c r="C52" s="326"/>
      <c r="D52" s="49" t="s">
        <v>57</v>
      </c>
      <c r="E52" s="49">
        <v>4.5</v>
      </c>
      <c r="F52" s="49">
        <v>7.38</v>
      </c>
      <c r="G52" s="49">
        <v>46.26</v>
      </c>
      <c r="H52" s="49">
        <v>273.60000000000002</v>
      </c>
      <c r="I52" s="49">
        <v>2.4E-2</v>
      </c>
      <c r="J52" s="49">
        <v>1.2E-2</v>
      </c>
      <c r="K52" s="49">
        <v>0</v>
      </c>
      <c r="L52" s="49">
        <v>12</v>
      </c>
      <c r="M52" s="49">
        <v>12</v>
      </c>
      <c r="N52" s="49">
        <v>61.2</v>
      </c>
      <c r="O52" s="49">
        <v>21.6</v>
      </c>
      <c r="P52" s="157">
        <v>0.48</v>
      </c>
    </row>
    <row r="53" spans="1:16" ht="42" customHeight="1" thickBot="1" x14ac:dyDescent="0.3">
      <c r="A53" s="288" t="s">
        <v>86</v>
      </c>
      <c r="B53" s="325" t="s">
        <v>87</v>
      </c>
      <c r="C53" s="326"/>
      <c r="D53" s="49" t="s">
        <v>48</v>
      </c>
      <c r="E53" s="49">
        <v>0.6</v>
      </c>
      <c r="F53" s="49">
        <v>0</v>
      </c>
      <c r="G53" s="49">
        <v>31.4</v>
      </c>
      <c r="H53" s="49">
        <v>134</v>
      </c>
      <c r="I53" s="49">
        <v>0.02</v>
      </c>
      <c r="J53" s="49">
        <v>0.2</v>
      </c>
      <c r="K53" s="49">
        <v>1.8</v>
      </c>
      <c r="L53" s="49">
        <v>0</v>
      </c>
      <c r="M53" s="49">
        <v>18</v>
      </c>
      <c r="N53" s="49">
        <v>10</v>
      </c>
      <c r="O53" s="49">
        <v>4</v>
      </c>
      <c r="P53" s="157">
        <v>0.2</v>
      </c>
    </row>
    <row r="54" spans="1:16" ht="42" customHeight="1" thickBot="1" x14ac:dyDescent="0.3">
      <c r="A54" s="288"/>
      <c r="B54" s="347" t="s">
        <v>63</v>
      </c>
      <c r="C54" s="348"/>
      <c r="D54" s="49" t="s">
        <v>58</v>
      </c>
      <c r="E54" s="49">
        <v>3.16</v>
      </c>
      <c r="F54" s="49">
        <v>1.32</v>
      </c>
      <c r="G54" s="49">
        <v>23.92</v>
      </c>
      <c r="H54" s="49">
        <v>115.85</v>
      </c>
      <c r="I54" s="49">
        <v>4.3999999999999997E-2</v>
      </c>
      <c r="J54" s="49">
        <v>1.2E-2</v>
      </c>
      <c r="K54" s="49">
        <v>0</v>
      </c>
      <c r="L54" s="49">
        <v>0</v>
      </c>
      <c r="M54" s="49">
        <v>8</v>
      </c>
      <c r="N54" s="49">
        <v>26</v>
      </c>
      <c r="O54" s="49">
        <v>5.6</v>
      </c>
      <c r="P54" s="49">
        <v>0.44</v>
      </c>
    </row>
    <row r="55" spans="1:16" ht="52.5" customHeight="1" thickBot="1" x14ac:dyDescent="0.3">
      <c r="A55" s="288"/>
      <c r="B55" s="325" t="s">
        <v>73</v>
      </c>
      <c r="C55" s="326"/>
      <c r="D55" s="49" t="s">
        <v>50</v>
      </c>
      <c r="E55" s="49">
        <v>1.4</v>
      </c>
      <c r="F55" s="49">
        <v>0.2</v>
      </c>
      <c r="G55" s="49">
        <v>8.1</v>
      </c>
      <c r="H55" s="49">
        <v>38</v>
      </c>
      <c r="I55" s="49">
        <v>3.5999999999999997E-2</v>
      </c>
      <c r="J55" s="49">
        <v>1.6E-2</v>
      </c>
      <c r="K55" s="49">
        <v>0</v>
      </c>
      <c r="L55" s="49">
        <v>0</v>
      </c>
      <c r="M55" s="49">
        <v>9.4</v>
      </c>
      <c r="N55" s="49">
        <v>31.4</v>
      </c>
      <c r="O55" s="49">
        <v>9.8000000000000007</v>
      </c>
      <c r="P55" s="157">
        <v>0.78</v>
      </c>
    </row>
    <row r="56" spans="1:16" ht="52.5" customHeight="1" thickBot="1" x14ac:dyDescent="0.3">
      <c r="A56" s="288"/>
      <c r="B56" s="325"/>
      <c r="C56" s="326"/>
      <c r="D56" s="49"/>
      <c r="E56" s="49">
        <f t="shared" ref="E56:P56" si="4">SUM(E49:E55)</f>
        <v>37.270000000000003</v>
      </c>
      <c r="F56" s="49">
        <f t="shared" si="4"/>
        <v>48.426000000000002</v>
      </c>
      <c r="G56" s="49">
        <f t="shared" si="4"/>
        <v>137.01000000000002</v>
      </c>
      <c r="H56" s="49">
        <f t="shared" si="4"/>
        <v>1118.7</v>
      </c>
      <c r="I56" s="49">
        <f t="shared" si="4"/>
        <v>0.44500000000000001</v>
      </c>
      <c r="J56" s="49">
        <f t="shared" si="4"/>
        <v>0.63900000000000001</v>
      </c>
      <c r="K56" s="49">
        <f t="shared" si="4"/>
        <v>17.986000000000001</v>
      </c>
      <c r="L56" s="49">
        <f t="shared" si="4"/>
        <v>189.572</v>
      </c>
      <c r="M56" s="49">
        <f t="shared" si="4"/>
        <v>210.018</v>
      </c>
      <c r="N56" s="49">
        <f t="shared" si="4"/>
        <v>459.59399999999999</v>
      </c>
      <c r="O56" s="49">
        <f t="shared" si="4"/>
        <v>104.92999999999999</v>
      </c>
      <c r="P56" s="157">
        <f t="shared" si="4"/>
        <v>6.6400000000000015</v>
      </c>
    </row>
    <row r="57" spans="1:16" ht="30" customHeight="1" thickBot="1" x14ac:dyDescent="0.5">
      <c r="A57" s="40" t="s">
        <v>51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ht="57" x14ac:dyDescent="0.25">
      <c r="A58" s="286" t="s">
        <v>33</v>
      </c>
      <c r="B58" s="355" t="s">
        <v>4</v>
      </c>
      <c r="C58" s="43" t="s">
        <v>5</v>
      </c>
      <c r="D58" s="43" t="s">
        <v>5</v>
      </c>
      <c r="E58" s="286" t="s">
        <v>7</v>
      </c>
      <c r="F58" s="286" t="s">
        <v>8</v>
      </c>
      <c r="G58" s="286" t="s">
        <v>9</v>
      </c>
      <c r="H58" s="43" t="s">
        <v>10</v>
      </c>
      <c r="I58" s="43" t="s">
        <v>12</v>
      </c>
      <c r="J58" s="43" t="s">
        <v>14</v>
      </c>
      <c r="K58" s="43" t="s">
        <v>15</v>
      </c>
      <c r="L58" s="43" t="s">
        <v>16</v>
      </c>
      <c r="M58" s="43" t="s">
        <v>17</v>
      </c>
      <c r="N58" s="43" t="s">
        <v>18</v>
      </c>
      <c r="O58" s="51" t="s">
        <v>19</v>
      </c>
      <c r="P58" s="286" t="s">
        <v>20</v>
      </c>
    </row>
    <row r="59" spans="1:16" ht="29.25" thickBot="1" x14ac:dyDescent="0.3">
      <c r="A59" s="288" t="s">
        <v>34</v>
      </c>
      <c r="B59" s="357"/>
      <c r="C59" s="49" t="s">
        <v>6</v>
      </c>
      <c r="D59" s="49" t="s">
        <v>6</v>
      </c>
      <c r="E59" s="288"/>
      <c r="F59" s="288"/>
      <c r="G59" s="288"/>
      <c r="H59" s="49" t="s">
        <v>11</v>
      </c>
      <c r="I59" s="49" t="s">
        <v>13</v>
      </c>
      <c r="J59" s="49" t="s">
        <v>13</v>
      </c>
      <c r="K59" s="49" t="s">
        <v>13</v>
      </c>
      <c r="L59" s="49" t="s">
        <v>13</v>
      </c>
      <c r="M59" s="49" t="s">
        <v>13</v>
      </c>
      <c r="N59" s="49" t="s">
        <v>13</v>
      </c>
      <c r="O59" s="288" t="s">
        <v>13</v>
      </c>
      <c r="P59" s="288" t="s">
        <v>13</v>
      </c>
    </row>
    <row r="60" spans="1:16" ht="15.75" thickBot="1" x14ac:dyDescent="0.3">
      <c r="A60" s="2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3"/>
    </row>
    <row r="61" spans="1:16" ht="15.75" thickBot="1" x14ac:dyDescent="0.3">
      <c r="A61" s="2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6" ht="15.75" thickBot="1" x14ac:dyDescent="0.3">
      <c r="A63" s="2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  <row r="64" spans="1:16" ht="15.75" thickBot="1" x14ac:dyDescent="0.3">
      <c r="A64" s="2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2"/>
      <c r="P64" s="10"/>
    </row>
  </sheetData>
  <mergeCells count="44">
    <mergeCell ref="B9:C9"/>
    <mergeCell ref="B43:C43"/>
    <mergeCell ref="B49:C49"/>
    <mergeCell ref="B50:C50"/>
    <mergeCell ref="B51:C51"/>
    <mergeCell ref="B40:C40"/>
    <mergeCell ref="B41:C41"/>
    <mergeCell ref="B42:C42"/>
    <mergeCell ref="B44:C44"/>
    <mergeCell ref="B45:C45"/>
    <mergeCell ref="B29:C29"/>
    <mergeCell ref="B30:C30"/>
    <mergeCell ref="B22:C22"/>
    <mergeCell ref="B24:C25"/>
    <mergeCell ref="B26:C26"/>
    <mergeCell ref="B27:C27"/>
    <mergeCell ref="B28:C28"/>
    <mergeCell ref="B58:B59"/>
    <mergeCell ref="B52:C52"/>
    <mergeCell ref="B53:C53"/>
    <mergeCell ref="B54:C54"/>
    <mergeCell ref="B47:C48"/>
    <mergeCell ref="G36:G38"/>
    <mergeCell ref="B39:C39"/>
    <mergeCell ref="B55:C55"/>
    <mergeCell ref="B56:C56"/>
    <mergeCell ref="E36:E38"/>
    <mergeCell ref="F36:F38"/>
    <mergeCell ref="B3:C4"/>
    <mergeCell ref="B36:C38"/>
    <mergeCell ref="B19:C19"/>
    <mergeCell ref="B5:C5"/>
    <mergeCell ref="B6:C6"/>
    <mergeCell ref="B7:C7"/>
    <mergeCell ref="B8:C8"/>
    <mergeCell ref="B10:C10"/>
    <mergeCell ref="B11:C11"/>
    <mergeCell ref="B13:C14"/>
    <mergeCell ref="B15:C15"/>
    <mergeCell ref="B16:C16"/>
    <mergeCell ref="B17:C17"/>
    <mergeCell ref="B18:C18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3"/>
    <pageSetUpPr fitToPage="1"/>
  </sheetPr>
  <dimension ref="A1:AE62"/>
  <sheetViews>
    <sheetView zoomScale="50" zoomScaleNormal="50" workbookViewId="0">
      <selection activeCell="A33" sqref="A33:P54"/>
    </sheetView>
  </sheetViews>
  <sheetFormatPr defaultRowHeight="15" x14ac:dyDescent="0.25"/>
  <cols>
    <col min="1" max="1" width="15.85546875" customWidth="1"/>
    <col min="2" max="2" width="18.85546875" customWidth="1"/>
    <col min="3" max="3" width="45.5703125" customWidth="1"/>
    <col min="4" max="16" width="16.5703125" customWidth="1"/>
  </cols>
  <sheetData>
    <row r="1" spans="1:16" ht="31.5" x14ac:dyDescent="0.5">
      <c r="A1" s="40" t="s">
        <v>221</v>
      </c>
      <c r="B1" s="58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9.25" thickBot="1" x14ac:dyDescent="0.5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53.25" customHeight="1" x14ac:dyDescent="0.25">
      <c r="A3" s="44" t="s">
        <v>2</v>
      </c>
      <c r="B3" s="468" t="s">
        <v>4</v>
      </c>
      <c r="C3" s="350"/>
      <c r="D3" s="43" t="s">
        <v>5</v>
      </c>
      <c r="E3" s="44" t="s">
        <v>7</v>
      </c>
      <c r="F3" s="44" t="s">
        <v>8</v>
      </c>
      <c r="G3" s="44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29.25" customHeight="1" thickBot="1" x14ac:dyDescent="0.3">
      <c r="A4" s="48" t="s">
        <v>3</v>
      </c>
      <c r="B4" s="469"/>
      <c r="C4" s="354"/>
      <c r="D4" s="49" t="s">
        <v>6</v>
      </c>
      <c r="E4" s="48"/>
      <c r="F4" s="48"/>
      <c r="G4" s="48"/>
      <c r="H4" s="49" t="s">
        <v>11</v>
      </c>
      <c r="I4" s="49" t="s">
        <v>13</v>
      </c>
      <c r="J4" s="49" t="s">
        <v>13</v>
      </c>
      <c r="K4" s="49" t="s">
        <v>13</v>
      </c>
      <c r="L4" s="49" t="s">
        <v>13</v>
      </c>
      <c r="M4" s="49" t="s">
        <v>13</v>
      </c>
      <c r="N4" s="49" t="s">
        <v>13</v>
      </c>
      <c r="O4" s="49" t="s">
        <v>13</v>
      </c>
      <c r="P4" s="49" t="s">
        <v>13</v>
      </c>
    </row>
    <row r="5" spans="1:16" ht="31.5" customHeight="1" thickBot="1" x14ac:dyDescent="0.5">
      <c r="A5" s="48" t="s">
        <v>225</v>
      </c>
      <c r="B5" s="439" t="s">
        <v>222</v>
      </c>
      <c r="C5" s="440"/>
      <c r="D5" s="49" t="s">
        <v>113</v>
      </c>
      <c r="E5" s="49">
        <v>7.09</v>
      </c>
      <c r="F5" s="49">
        <v>12.821999999999999</v>
      </c>
      <c r="G5" s="49">
        <v>62.552999999999997</v>
      </c>
      <c r="H5" s="49">
        <v>343.91</v>
      </c>
      <c r="I5" s="49">
        <v>7.0000000000000007E-2</v>
      </c>
      <c r="J5" s="49">
        <v>0.17699999999999999</v>
      </c>
      <c r="K5" s="49">
        <v>1.135</v>
      </c>
      <c r="L5" s="49">
        <v>64.760000000000005</v>
      </c>
      <c r="M5" s="49">
        <v>154.78</v>
      </c>
      <c r="N5" s="49">
        <v>186.065</v>
      </c>
      <c r="O5" s="49">
        <v>43.088999999999999</v>
      </c>
      <c r="P5" s="49">
        <v>0.745</v>
      </c>
    </row>
    <row r="6" spans="1:16" ht="31.5" customHeight="1" thickBot="1" x14ac:dyDescent="0.5">
      <c r="A6" s="48" t="s">
        <v>24</v>
      </c>
      <c r="B6" s="347" t="s">
        <v>25</v>
      </c>
      <c r="C6" s="358"/>
      <c r="D6" s="49" t="s">
        <v>26</v>
      </c>
      <c r="E6" s="49">
        <v>7.95</v>
      </c>
      <c r="F6" s="49">
        <v>7.95</v>
      </c>
      <c r="G6" s="49">
        <v>8.25</v>
      </c>
      <c r="H6" s="49">
        <v>108</v>
      </c>
      <c r="I6" s="49">
        <v>1.2E-2</v>
      </c>
      <c r="J6" s="129">
        <v>0.09</v>
      </c>
      <c r="K6" s="49">
        <v>0.21</v>
      </c>
      <c r="L6" s="49">
        <v>78</v>
      </c>
      <c r="M6" s="49">
        <v>264</v>
      </c>
      <c r="N6" s="49">
        <v>150</v>
      </c>
      <c r="O6" s="49">
        <v>10.5</v>
      </c>
      <c r="P6" s="49">
        <v>0.3</v>
      </c>
    </row>
    <row r="7" spans="1:16" ht="31.5" customHeight="1" thickBot="1" x14ac:dyDescent="0.5">
      <c r="A7" s="48" t="s">
        <v>95</v>
      </c>
      <c r="B7" s="347" t="s">
        <v>96</v>
      </c>
      <c r="C7" s="358"/>
      <c r="D7" s="49" t="s">
        <v>100</v>
      </c>
      <c r="E7" s="49">
        <v>0.01</v>
      </c>
      <c r="F7" s="49">
        <v>8.3000000000000007</v>
      </c>
      <c r="G7" s="49">
        <v>0.06</v>
      </c>
      <c r="H7" s="49">
        <v>77</v>
      </c>
      <c r="I7" s="49">
        <v>0</v>
      </c>
      <c r="J7" s="49">
        <v>0.01</v>
      </c>
      <c r="K7" s="49">
        <v>0</v>
      </c>
      <c r="L7" s="49">
        <v>40</v>
      </c>
      <c r="M7" s="49">
        <v>2</v>
      </c>
      <c r="N7" s="49">
        <v>3</v>
      </c>
      <c r="O7" s="49">
        <v>0</v>
      </c>
      <c r="P7" s="49">
        <v>0</v>
      </c>
    </row>
    <row r="8" spans="1:16" ht="31.5" customHeight="1" thickBot="1" x14ac:dyDescent="0.5">
      <c r="A8" s="48"/>
      <c r="B8" s="347" t="s">
        <v>63</v>
      </c>
      <c r="C8" s="348"/>
      <c r="D8" s="49" t="s">
        <v>58</v>
      </c>
      <c r="E8" s="49">
        <v>3.16</v>
      </c>
      <c r="F8" s="49">
        <v>0.4</v>
      </c>
      <c r="G8" s="49">
        <v>19.87</v>
      </c>
      <c r="H8" s="49">
        <v>90.6</v>
      </c>
      <c r="I8" s="49">
        <v>4.3999999999999997E-2</v>
      </c>
      <c r="J8" s="49">
        <v>1.2E-2</v>
      </c>
      <c r="K8" s="49">
        <v>0</v>
      </c>
      <c r="L8" s="49">
        <v>0</v>
      </c>
      <c r="M8" s="49">
        <v>8</v>
      </c>
      <c r="N8" s="49">
        <v>26</v>
      </c>
      <c r="O8" s="49">
        <v>5.6</v>
      </c>
      <c r="P8" s="55">
        <v>0.44</v>
      </c>
    </row>
    <row r="9" spans="1:16" ht="31.5" customHeight="1" thickBot="1" x14ac:dyDescent="0.3">
      <c r="A9" s="48" t="s">
        <v>134</v>
      </c>
      <c r="B9" s="347" t="s">
        <v>133</v>
      </c>
      <c r="C9" s="348"/>
      <c r="D9" s="49" t="s">
        <v>48</v>
      </c>
      <c r="E9" s="49">
        <v>1.6</v>
      </c>
      <c r="F9" s="49">
        <v>1.6</v>
      </c>
      <c r="G9" s="49">
        <v>2.35</v>
      </c>
      <c r="H9" s="49">
        <v>87</v>
      </c>
      <c r="I9" s="49">
        <v>0.01</v>
      </c>
      <c r="J9" s="49">
        <v>0.02</v>
      </c>
      <c r="K9" s="49">
        <v>0.6</v>
      </c>
      <c r="L9" s="49">
        <v>0</v>
      </c>
      <c r="M9" s="49">
        <v>66</v>
      </c>
      <c r="N9" s="49">
        <v>50</v>
      </c>
      <c r="O9" s="49">
        <v>12</v>
      </c>
      <c r="P9" s="49">
        <v>0.8</v>
      </c>
    </row>
    <row r="10" spans="1:16" ht="31.5" customHeight="1" thickBot="1" x14ac:dyDescent="0.3">
      <c r="A10" s="48"/>
      <c r="B10" s="347"/>
      <c r="C10" s="348"/>
      <c r="D10" s="49"/>
      <c r="E10" s="49">
        <f t="shared" ref="E10:P10" si="0">SUM(E5:E9)</f>
        <v>19.810000000000002</v>
      </c>
      <c r="F10" s="49">
        <f t="shared" si="0"/>
        <v>31.071999999999999</v>
      </c>
      <c r="G10" s="49">
        <f t="shared" si="0"/>
        <v>93.082999999999998</v>
      </c>
      <c r="H10" s="49">
        <f t="shared" si="0"/>
        <v>706.5100000000001</v>
      </c>
      <c r="I10" s="49">
        <f t="shared" si="0"/>
        <v>0.13600000000000001</v>
      </c>
      <c r="J10" s="49">
        <f t="shared" si="0"/>
        <v>0.30900000000000005</v>
      </c>
      <c r="K10" s="49">
        <f t="shared" si="0"/>
        <v>1.9449999999999998</v>
      </c>
      <c r="L10" s="49">
        <f t="shared" si="0"/>
        <v>182.76</v>
      </c>
      <c r="M10" s="49">
        <f t="shared" si="0"/>
        <v>494.78</v>
      </c>
      <c r="N10" s="49">
        <f t="shared" si="0"/>
        <v>415.065</v>
      </c>
      <c r="O10" s="49">
        <f t="shared" si="0"/>
        <v>71.188999999999993</v>
      </c>
      <c r="P10" s="49">
        <f t="shared" si="0"/>
        <v>2.2850000000000001</v>
      </c>
    </row>
    <row r="11" spans="1:16" ht="29.25" thickBot="1" x14ac:dyDescent="0.5">
      <c r="A11" s="40" t="s">
        <v>32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47.25" customHeight="1" x14ac:dyDescent="0.25">
      <c r="A12" s="44" t="s">
        <v>33</v>
      </c>
      <c r="B12" s="349" t="s">
        <v>4</v>
      </c>
      <c r="C12" s="350"/>
      <c r="D12" s="43" t="s">
        <v>5</v>
      </c>
      <c r="E12" s="44" t="s">
        <v>7</v>
      </c>
      <c r="F12" s="44" t="s">
        <v>8</v>
      </c>
      <c r="G12" s="44" t="s">
        <v>9</v>
      </c>
      <c r="H12" s="43" t="s">
        <v>10</v>
      </c>
      <c r="I12" s="43" t="s">
        <v>12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18</v>
      </c>
      <c r="O12" s="44" t="s">
        <v>19</v>
      </c>
      <c r="P12" s="43" t="s">
        <v>20</v>
      </c>
    </row>
    <row r="13" spans="1:16" ht="34.5" customHeight="1" thickBot="1" x14ac:dyDescent="0.3">
      <c r="A13" s="48" t="s">
        <v>34</v>
      </c>
      <c r="B13" s="353"/>
      <c r="C13" s="354"/>
      <c r="D13" s="49" t="s">
        <v>6</v>
      </c>
      <c r="E13" s="48"/>
      <c r="F13" s="48"/>
      <c r="G13" s="48"/>
      <c r="H13" s="49" t="s">
        <v>11</v>
      </c>
      <c r="I13" s="49" t="s">
        <v>13</v>
      </c>
      <c r="J13" s="49" t="s">
        <v>13</v>
      </c>
      <c r="K13" s="49" t="s">
        <v>13</v>
      </c>
      <c r="L13" s="49" t="s">
        <v>13</v>
      </c>
      <c r="M13" s="49" t="s">
        <v>13</v>
      </c>
      <c r="N13" s="49" t="s">
        <v>13</v>
      </c>
      <c r="O13" s="49" t="s">
        <v>13</v>
      </c>
      <c r="P13" s="49" t="s">
        <v>13</v>
      </c>
    </row>
    <row r="14" spans="1:16" ht="31.5" customHeight="1" thickBot="1" x14ac:dyDescent="0.5">
      <c r="A14" s="48" t="s">
        <v>223</v>
      </c>
      <c r="B14" s="325" t="s">
        <v>224</v>
      </c>
      <c r="C14" s="326"/>
      <c r="D14" s="49" t="s">
        <v>38</v>
      </c>
      <c r="E14" s="49">
        <v>3.5</v>
      </c>
      <c r="F14" s="49">
        <v>5.5</v>
      </c>
      <c r="G14" s="49">
        <v>2</v>
      </c>
      <c r="H14" s="49">
        <v>74</v>
      </c>
      <c r="I14" s="49">
        <v>0.02</v>
      </c>
      <c r="J14" s="49">
        <v>0.04</v>
      </c>
      <c r="K14" s="49">
        <v>2</v>
      </c>
      <c r="L14" s="49">
        <v>11</v>
      </c>
      <c r="M14" s="49">
        <v>27</v>
      </c>
      <c r="N14" s="49">
        <v>70</v>
      </c>
      <c r="O14" s="49">
        <v>13</v>
      </c>
      <c r="P14" s="55">
        <v>0.8</v>
      </c>
    </row>
    <row r="15" spans="1:16" ht="31.5" customHeight="1" thickBot="1" x14ac:dyDescent="0.3">
      <c r="A15" s="48" t="s">
        <v>39</v>
      </c>
      <c r="B15" s="325" t="s">
        <v>355</v>
      </c>
      <c r="C15" s="326"/>
      <c r="D15" s="49" t="s">
        <v>40</v>
      </c>
      <c r="E15" s="49">
        <v>6.9649999999999999</v>
      </c>
      <c r="F15" s="49">
        <v>5.3049999999999997</v>
      </c>
      <c r="G15" s="49">
        <v>18.14</v>
      </c>
      <c r="H15" s="49">
        <v>150.63999999999999</v>
      </c>
      <c r="I15" s="49">
        <v>0.125</v>
      </c>
      <c r="J15" s="49">
        <v>7.9000000000000001E-2</v>
      </c>
      <c r="K15" s="49">
        <v>0.81</v>
      </c>
      <c r="L15" s="49">
        <v>2.02</v>
      </c>
      <c r="M15" s="49">
        <v>33.880000000000003</v>
      </c>
      <c r="N15" s="49">
        <v>100.75</v>
      </c>
      <c r="O15" s="49">
        <v>40.9</v>
      </c>
      <c r="P15" s="49">
        <v>1.964</v>
      </c>
    </row>
    <row r="16" spans="1:16" ht="61.5" customHeight="1" thickBot="1" x14ac:dyDescent="0.5">
      <c r="A16" s="48"/>
      <c r="B16" s="325" t="s">
        <v>356</v>
      </c>
      <c r="C16" s="326"/>
      <c r="D16" s="49" t="s">
        <v>55</v>
      </c>
      <c r="E16" s="49">
        <v>12.73</v>
      </c>
      <c r="F16" s="49">
        <v>8.0869999999999997</v>
      </c>
      <c r="G16" s="49">
        <v>16.173999999999999</v>
      </c>
      <c r="H16" s="49">
        <v>159.83699999999999</v>
      </c>
      <c r="I16" s="49">
        <v>0.16900000000000001</v>
      </c>
      <c r="J16" s="49">
        <v>0.3</v>
      </c>
      <c r="K16" s="49">
        <v>1.1759999999999999</v>
      </c>
      <c r="L16" s="49">
        <v>2.5999999999999999E-2</v>
      </c>
      <c r="M16" s="49">
        <v>123.5</v>
      </c>
      <c r="N16" s="49">
        <v>145.82499999999999</v>
      </c>
      <c r="O16" s="49">
        <v>44.530999999999999</v>
      </c>
      <c r="P16" s="55">
        <v>1.08</v>
      </c>
    </row>
    <row r="17" spans="1:31" ht="31.5" customHeight="1" thickBot="1" x14ac:dyDescent="0.5">
      <c r="A17" s="48" t="s">
        <v>70</v>
      </c>
      <c r="B17" s="325" t="s">
        <v>357</v>
      </c>
      <c r="C17" s="326"/>
      <c r="D17" s="49" t="s">
        <v>45</v>
      </c>
      <c r="E17" s="49">
        <v>3.15</v>
      </c>
      <c r="F17" s="49">
        <v>8.25</v>
      </c>
      <c r="G17" s="49">
        <v>21.75</v>
      </c>
      <c r="H17" s="49">
        <v>189</v>
      </c>
      <c r="I17" s="49">
        <v>0.1</v>
      </c>
      <c r="J17" s="49">
        <v>7.0000000000000007E-2</v>
      </c>
      <c r="K17" s="49">
        <v>3.7</v>
      </c>
      <c r="L17" s="49">
        <v>3</v>
      </c>
      <c r="M17" s="49">
        <v>27</v>
      </c>
      <c r="N17" s="49">
        <v>56</v>
      </c>
      <c r="O17" s="49">
        <v>20</v>
      </c>
      <c r="P17" s="55">
        <v>0.7</v>
      </c>
      <c r="W17" s="31"/>
    </row>
    <row r="18" spans="1:31" ht="31.5" customHeight="1" thickBot="1" x14ac:dyDescent="0.3">
      <c r="A18" s="48"/>
      <c r="B18" s="325" t="s">
        <v>47</v>
      </c>
      <c r="C18" s="326"/>
      <c r="D18" s="49" t="s">
        <v>48</v>
      </c>
      <c r="E18" s="49">
        <v>1</v>
      </c>
      <c r="F18" s="49">
        <v>0</v>
      </c>
      <c r="G18" s="49">
        <v>21.2</v>
      </c>
      <c r="H18" s="49">
        <v>88</v>
      </c>
      <c r="I18" s="49">
        <v>0.02</v>
      </c>
      <c r="J18" s="49">
        <v>0.02</v>
      </c>
      <c r="K18" s="49">
        <v>4</v>
      </c>
      <c r="L18" s="49">
        <v>0</v>
      </c>
      <c r="M18" s="49">
        <v>14</v>
      </c>
      <c r="N18" s="49">
        <v>14</v>
      </c>
      <c r="O18" s="49">
        <v>8</v>
      </c>
      <c r="P18" s="49">
        <v>2.8</v>
      </c>
    </row>
    <row r="19" spans="1:31" ht="31.5" customHeight="1" thickBot="1" x14ac:dyDescent="0.3">
      <c r="A19" s="48"/>
      <c r="B19" s="325" t="s">
        <v>29</v>
      </c>
      <c r="C19" s="326"/>
      <c r="D19" s="49" t="s">
        <v>26</v>
      </c>
      <c r="E19" s="49">
        <v>2.39</v>
      </c>
      <c r="F19" s="49">
        <v>0.3</v>
      </c>
      <c r="G19" s="49">
        <v>14.9</v>
      </c>
      <c r="H19" s="49">
        <v>68</v>
      </c>
      <c r="I19" s="49">
        <v>3.3000000000000002E-2</v>
      </c>
      <c r="J19" s="49">
        <v>8.9999999999999993E-3</v>
      </c>
      <c r="K19" s="49">
        <v>0</v>
      </c>
      <c r="L19" s="49">
        <v>0</v>
      </c>
      <c r="M19" s="49">
        <v>6</v>
      </c>
      <c r="N19" s="49">
        <v>19.5</v>
      </c>
      <c r="O19" s="49">
        <v>4.2</v>
      </c>
      <c r="P19" s="49">
        <v>0.33</v>
      </c>
    </row>
    <row r="20" spans="1:31" ht="31.5" customHeight="1" thickBot="1" x14ac:dyDescent="0.3">
      <c r="A20" s="48"/>
      <c r="B20" s="325" t="s">
        <v>49</v>
      </c>
      <c r="C20" s="326"/>
      <c r="D20" s="49" t="s">
        <v>50</v>
      </c>
      <c r="E20" s="49">
        <v>1.4</v>
      </c>
      <c r="F20" s="49">
        <v>0.2</v>
      </c>
      <c r="G20" s="49">
        <v>8.1</v>
      </c>
      <c r="H20" s="49">
        <v>38</v>
      </c>
      <c r="I20" s="49">
        <v>3.5999999999999997E-2</v>
      </c>
      <c r="J20" s="49">
        <v>1.6E-2</v>
      </c>
      <c r="K20" s="49">
        <v>0</v>
      </c>
      <c r="L20" s="49">
        <v>0</v>
      </c>
      <c r="M20" s="49">
        <v>9.4</v>
      </c>
      <c r="N20" s="49">
        <v>31.4</v>
      </c>
      <c r="O20" s="49">
        <v>9.8000000000000007</v>
      </c>
      <c r="P20" s="49">
        <v>0.78</v>
      </c>
    </row>
    <row r="21" spans="1:31" ht="31.5" customHeight="1" thickBot="1" x14ac:dyDescent="0.5">
      <c r="A21" s="48"/>
      <c r="B21" s="325"/>
      <c r="C21" s="326"/>
      <c r="D21" s="49"/>
      <c r="E21" s="49">
        <f t="shared" ref="E21:P21" si="1">SUM(E14:E20)</f>
        <v>31.134999999999998</v>
      </c>
      <c r="F21" s="49">
        <f t="shared" si="1"/>
        <v>27.641999999999999</v>
      </c>
      <c r="G21" s="49">
        <f t="shared" si="1"/>
        <v>102.264</v>
      </c>
      <c r="H21" s="49">
        <f t="shared" si="1"/>
        <v>767.47699999999998</v>
      </c>
      <c r="I21" s="49">
        <f t="shared" si="1"/>
        <v>0.50300000000000011</v>
      </c>
      <c r="J21" s="49">
        <f t="shared" si="1"/>
        <v>0.53400000000000003</v>
      </c>
      <c r="K21" s="49">
        <f t="shared" si="1"/>
        <v>11.686</v>
      </c>
      <c r="L21" s="49">
        <f t="shared" si="1"/>
        <v>16.045999999999999</v>
      </c>
      <c r="M21" s="49">
        <f t="shared" si="1"/>
        <v>240.78</v>
      </c>
      <c r="N21" s="49">
        <f t="shared" si="1"/>
        <v>437.47499999999997</v>
      </c>
      <c r="O21" s="49">
        <f t="shared" si="1"/>
        <v>140.43100000000001</v>
      </c>
      <c r="P21" s="55">
        <f t="shared" si="1"/>
        <v>8.4540000000000006</v>
      </c>
    </row>
    <row r="22" spans="1:31" ht="31.5" customHeight="1" thickBot="1" x14ac:dyDescent="0.5">
      <c r="A22" s="40" t="s">
        <v>51</v>
      </c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31" ht="57" x14ac:dyDescent="0.25">
      <c r="A23" s="44" t="s">
        <v>33</v>
      </c>
      <c r="B23" s="349" t="s">
        <v>4</v>
      </c>
      <c r="C23" s="350"/>
      <c r="D23" s="43" t="s">
        <v>5</v>
      </c>
      <c r="E23" s="44" t="s">
        <v>7</v>
      </c>
      <c r="F23" s="44" t="s">
        <v>8</v>
      </c>
      <c r="G23" s="44" t="s">
        <v>9</v>
      </c>
      <c r="H23" s="43" t="s">
        <v>10</v>
      </c>
      <c r="I23" s="43" t="s">
        <v>12</v>
      </c>
      <c r="J23" s="43" t="s">
        <v>14</v>
      </c>
      <c r="K23" s="43" t="s">
        <v>15</v>
      </c>
      <c r="L23" s="43" t="s">
        <v>16</v>
      </c>
      <c r="M23" s="43" t="s">
        <v>17</v>
      </c>
      <c r="N23" s="43" t="s">
        <v>18</v>
      </c>
      <c r="O23" s="51" t="s">
        <v>19</v>
      </c>
      <c r="P23" s="44" t="s">
        <v>20</v>
      </c>
    </row>
    <row r="24" spans="1:31" ht="29.25" thickBot="1" x14ac:dyDescent="0.3">
      <c r="A24" s="48" t="s">
        <v>34</v>
      </c>
      <c r="B24" s="353"/>
      <c r="C24" s="354"/>
      <c r="D24" s="49" t="s">
        <v>6</v>
      </c>
      <c r="E24" s="48"/>
      <c r="F24" s="48"/>
      <c r="G24" s="48"/>
      <c r="H24" s="49" t="s">
        <v>11</v>
      </c>
      <c r="I24" s="49" t="s">
        <v>13</v>
      </c>
      <c r="J24" s="49" t="s">
        <v>13</v>
      </c>
      <c r="K24" s="49" t="s">
        <v>13</v>
      </c>
      <c r="L24" s="49" t="s">
        <v>13</v>
      </c>
      <c r="M24" s="49" t="s">
        <v>13</v>
      </c>
      <c r="N24" s="49" t="s">
        <v>13</v>
      </c>
      <c r="O24" s="143" t="s">
        <v>13</v>
      </c>
      <c r="P24" s="48"/>
    </row>
    <row r="25" spans="1:31" ht="69.75" customHeight="1" thickBot="1" x14ac:dyDescent="0.3">
      <c r="A25" s="48"/>
      <c r="B25" s="325" t="s">
        <v>358</v>
      </c>
      <c r="C25" s="326"/>
      <c r="D25" s="49" t="s">
        <v>349</v>
      </c>
      <c r="E25" s="49">
        <v>5.3</v>
      </c>
      <c r="F25" s="49">
        <v>14.1</v>
      </c>
      <c r="G25" s="49">
        <v>38.299999999999997</v>
      </c>
      <c r="H25" s="49">
        <v>301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ht="33.75" customHeight="1" thickBot="1" x14ac:dyDescent="0.5">
      <c r="A26" s="52" t="s">
        <v>98</v>
      </c>
      <c r="B26" s="325" t="s">
        <v>121</v>
      </c>
      <c r="C26" s="326"/>
      <c r="D26" s="130" t="s">
        <v>48</v>
      </c>
      <c r="E26" s="131">
        <v>0.2</v>
      </c>
      <c r="F26" s="131">
        <v>0</v>
      </c>
      <c r="G26" s="131">
        <v>15</v>
      </c>
      <c r="H26" s="131">
        <v>58</v>
      </c>
      <c r="I26" s="131">
        <v>0</v>
      </c>
      <c r="J26" s="131">
        <v>0</v>
      </c>
      <c r="K26" s="131">
        <v>0</v>
      </c>
      <c r="L26" s="131">
        <v>0</v>
      </c>
      <c r="M26" s="144">
        <v>12</v>
      </c>
      <c r="N26" s="144">
        <v>8</v>
      </c>
      <c r="O26" s="145">
        <v>6</v>
      </c>
      <c r="P26" s="132">
        <v>0.8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ht="33.75" customHeight="1" thickBot="1" x14ac:dyDescent="0.55000000000000004">
      <c r="A27" s="48"/>
      <c r="B27" s="325" t="s">
        <v>317</v>
      </c>
      <c r="C27" s="326"/>
      <c r="D27" s="70" t="s">
        <v>339</v>
      </c>
      <c r="E27" s="70">
        <v>1.04</v>
      </c>
      <c r="F27" s="70">
        <v>0.26</v>
      </c>
      <c r="G27" s="70">
        <v>9.75</v>
      </c>
      <c r="H27" s="70">
        <v>49.4</v>
      </c>
      <c r="I27" s="70">
        <v>1.95</v>
      </c>
      <c r="J27" s="70">
        <v>2.34</v>
      </c>
      <c r="K27" s="70">
        <v>117</v>
      </c>
      <c r="L27" s="70">
        <v>1.17</v>
      </c>
      <c r="M27" s="70">
        <v>130</v>
      </c>
      <c r="N27" s="70">
        <v>104</v>
      </c>
      <c r="O27" s="74">
        <v>520</v>
      </c>
      <c r="P27" s="76">
        <v>23.4</v>
      </c>
      <c r="Q27" s="32"/>
      <c r="R27" s="32"/>
      <c r="S27" s="32"/>
      <c r="T27" s="32"/>
      <c r="U27" s="32"/>
      <c r="V27" s="33"/>
      <c r="W27" s="32"/>
      <c r="X27" s="32"/>
      <c r="Y27" s="32"/>
      <c r="Z27" s="32"/>
      <c r="AA27" s="34"/>
      <c r="AB27" s="14"/>
      <c r="AC27" s="14"/>
      <c r="AD27" s="14"/>
      <c r="AE27" s="14"/>
    </row>
    <row r="28" spans="1:31" ht="33.75" customHeight="1" thickBot="1" x14ac:dyDescent="0.5">
      <c r="A28" s="48"/>
      <c r="B28" s="343"/>
      <c r="C28" s="344"/>
      <c r="D28" s="49"/>
      <c r="E28" s="49"/>
      <c r="F28" s="49"/>
      <c r="G28" s="49"/>
      <c r="H28" s="49"/>
      <c r="I28" s="49"/>
      <c r="J28" s="49"/>
      <c r="K28" s="49"/>
      <c r="L28" s="49"/>
      <c r="M28" s="102"/>
      <c r="N28" s="49"/>
      <c r="O28" s="53"/>
      <c r="P28" s="55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ht="33.75" customHeight="1" thickBot="1" x14ac:dyDescent="0.5">
      <c r="A29" s="48"/>
      <c r="B29" s="343"/>
      <c r="C29" s="344"/>
      <c r="D29" s="49"/>
      <c r="E29" s="49">
        <f t="shared" ref="E29:P29" si="2">SUM(E25:E28)</f>
        <v>6.54</v>
      </c>
      <c r="F29" s="49">
        <f t="shared" si="2"/>
        <v>14.36</v>
      </c>
      <c r="G29" s="49">
        <f t="shared" si="2"/>
        <v>63.05</v>
      </c>
      <c r="H29" s="49">
        <f t="shared" si="2"/>
        <v>408.4</v>
      </c>
      <c r="I29" s="49">
        <f t="shared" si="2"/>
        <v>1.95</v>
      </c>
      <c r="J29" s="49">
        <f t="shared" si="2"/>
        <v>2.34</v>
      </c>
      <c r="K29" s="49">
        <f t="shared" si="2"/>
        <v>117</v>
      </c>
      <c r="L29" s="49">
        <f t="shared" si="2"/>
        <v>1.17</v>
      </c>
      <c r="M29" s="49">
        <f t="shared" si="2"/>
        <v>142</v>
      </c>
      <c r="N29" s="49">
        <f t="shared" si="2"/>
        <v>112</v>
      </c>
      <c r="O29" s="53">
        <f t="shared" si="2"/>
        <v>526</v>
      </c>
      <c r="P29" s="54">
        <f t="shared" si="2"/>
        <v>24.2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x14ac:dyDescent="0.25">
      <c r="A30" s="1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x14ac:dyDescent="0.25"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x14ac:dyDescent="0.25">
      <c r="A32" s="1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ht="28.5" x14ac:dyDescent="0.45">
      <c r="A33" s="40" t="s">
        <v>221</v>
      </c>
      <c r="B33" s="41" t="s">
        <v>303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ht="33.75" customHeight="1" thickBot="1" x14ac:dyDescent="0.5">
      <c r="A34" s="40" t="s">
        <v>1</v>
      </c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ht="57" x14ac:dyDescent="0.25">
      <c r="A35" s="286" t="s">
        <v>2</v>
      </c>
      <c r="B35" s="349" t="s">
        <v>4</v>
      </c>
      <c r="C35" s="350"/>
      <c r="D35" s="43" t="s">
        <v>5</v>
      </c>
      <c r="E35" s="355" t="s">
        <v>7</v>
      </c>
      <c r="F35" s="355" t="s">
        <v>8</v>
      </c>
      <c r="G35" s="355" t="s">
        <v>9</v>
      </c>
      <c r="H35" s="43" t="s">
        <v>10</v>
      </c>
      <c r="I35" s="43" t="s">
        <v>12</v>
      </c>
      <c r="J35" s="43" t="s">
        <v>14</v>
      </c>
      <c r="K35" s="43" t="s">
        <v>15</v>
      </c>
      <c r="L35" s="43" t="s">
        <v>16</v>
      </c>
      <c r="M35" s="43" t="s">
        <v>17</v>
      </c>
      <c r="N35" s="43" t="s">
        <v>18</v>
      </c>
      <c r="O35" s="43" t="s">
        <v>19</v>
      </c>
      <c r="P35" s="43" t="s">
        <v>20</v>
      </c>
    </row>
    <row r="36" spans="1:31" ht="28.5" x14ac:dyDescent="0.25">
      <c r="A36" s="287" t="s">
        <v>3</v>
      </c>
      <c r="B36" s="351"/>
      <c r="C36" s="352"/>
      <c r="D36" s="46" t="s">
        <v>6</v>
      </c>
      <c r="E36" s="356"/>
      <c r="F36" s="356"/>
      <c r="G36" s="356"/>
      <c r="H36" s="46" t="s">
        <v>11</v>
      </c>
      <c r="I36" s="46" t="s">
        <v>13</v>
      </c>
      <c r="J36" s="46" t="s">
        <v>13</v>
      </c>
      <c r="K36" s="46" t="s">
        <v>13</v>
      </c>
      <c r="L36" s="46" t="s">
        <v>13</v>
      </c>
      <c r="M36" s="46" t="s">
        <v>13</v>
      </c>
      <c r="N36" s="46" t="s">
        <v>13</v>
      </c>
      <c r="O36" s="46" t="s">
        <v>13</v>
      </c>
      <c r="P36" s="46" t="s">
        <v>13</v>
      </c>
    </row>
    <row r="37" spans="1:31" ht="15.75" customHeight="1" thickBot="1" x14ac:dyDescent="0.3">
      <c r="A37" s="288"/>
      <c r="B37" s="353"/>
      <c r="C37" s="354"/>
      <c r="D37" s="148"/>
      <c r="E37" s="357"/>
      <c r="F37" s="357"/>
      <c r="G37" s="357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31" ht="51.75" customHeight="1" thickBot="1" x14ac:dyDescent="0.5">
      <c r="A38" s="288"/>
      <c r="B38" s="439" t="s">
        <v>222</v>
      </c>
      <c r="C38" s="440"/>
      <c r="D38" s="49" t="s">
        <v>113</v>
      </c>
      <c r="E38" s="49">
        <v>7.09</v>
      </c>
      <c r="F38" s="49">
        <v>12.821999999999999</v>
      </c>
      <c r="G38" s="49">
        <v>62.552999999999997</v>
      </c>
      <c r="H38" s="49">
        <v>343.91</v>
      </c>
      <c r="I38" s="49">
        <v>7.0000000000000007E-2</v>
      </c>
      <c r="J38" s="49">
        <v>0.17699999999999999</v>
      </c>
      <c r="K38" s="49">
        <v>1.135</v>
      </c>
      <c r="L38" s="49">
        <v>64.760000000000005</v>
      </c>
      <c r="M38" s="49">
        <v>154.78</v>
      </c>
      <c r="N38" s="49">
        <v>186.065</v>
      </c>
      <c r="O38" s="49">
        <v>43.088999999999999</v>
      </c>
      <c r="P38" s="49">
        <v>0.745</v>
      </c>
    </row>
    <row r="39" spans="1:31" ht="42" customHeight="1" thickBot="1" x14ac:dyDescent="0.5">
      <c r="A39" s="288" t="s">
        <v>24</v>
      </c>
      <c r="B39" s="347" t="s">
        <v>25</v>
      </c>
      <c r="C39" s="358"/>
      <c r="D39" s="49" t="s">
        <v>26</v>
      </c>
      <c r="E39" s="49">
        <v>7.95</v>
      </c>
      <c r="F39" s="49">
        <v>7.95</v>
      </c>
      <c r="G39" s="49">
        <v>8.25</v>
      </c>
      <c r="H39" s="49">
        <v>108</v>
      </c>
      <c r="I39" s="49">
        <v>1.2E-2</v>
      </c>
      <c r="J39" s="129">
        <v>0.09</v>
      </c>
      <c r="K39" s="49">
        <v>0.21</v>
      </c>
      <c r="L39" s="49">
        <v>78</v>
      </c>
      <c r="M39" s="49">
        <v>264</v>
      </c>
      <c r="N39" s="49">
        <v>150</v>
      </c>
      <c r="O39" s="49">
        <v>10.5</v>
      </c>
      <c r="P39" s="49">
        <v>0.3</v>
      </c>
    </row>
    <row r="40" spans="1:31" ht="45" customHeight="1" thickBot="1" x14ac:dyDescent="0.5">
      <c r="A40" s="288" t="s">
        <v>95</v>
      </c>
      <c r="B40" s="347" t="s">
        <v>96</v>
      </c>
      <c r="C40" s="358"/>
      <c r="D40" s="49" t="s">
        <v>100</v>
      </c>
      <c r="E40" s="49">
        <v>0.01</v>
      </c>
      <c r="F40" s="49">
        <v>8.3000000000000007</v>
      </c>
      <c r="G40" s="49">
        <v>0.06</v>
      </c>
      <c r="H40" s="49">
        <v>77</v>
      </c>
      <c r="I40" s="49">
        <v>0</v>
      </c>
      <c r="J40" s="49">
        <v>0.01</v>
      </c>
      <c r="K40" s="49">
        <v>0</v>
      </c>
      <c r="L40" s="49">
        <v>40</v>
      </c>
      <c r="M40" s="49">
        <v>2</v>
      </c>
      <c r="N40" s="49">
        <v>3</v>
      </c>
      <c r="O40" s="49">
        <v>0</v>
      </c>
      <c r="P40" s="49">
        <v>0</v>
      </c>
    </row>
    <row r="41" spans="1:31" ht="37.5" customHeight="1" thickBot="1" x14ac:dyDescent="0.3">
      <c r="A41" s="288"/>
      <c r="B41" s="347" t="s">
        <v>63</v>
      </c>
      <c r="C41" s="348"/>
      <c r="D41" s="49" t="s">
        <v>30</v>
      </c>
      <c r="E41" s="49">
        <v>3.95</v>
      </c>
      <c r="F41" s="49">
        <v>1.65</v>
      </c>
      <c r="G41" s="49">
        <v>29.9</v>
      </c>
      <c r="H41" s="49">
        <v>144.80000000000001</v>
      </c>
      <c r="I41" s="49">
        <v>3.5200000000000002E-2</v>
      </c>
      <c r="J41" s="49">
        <v>1.4999999999999999E-2</v>
      </c>
      <c r="K41" s="49">
        <v>0</v>
      </c>
      <c r="L41" s="49">
        <v>0</v>
      </c>
      <c r="M41" s="49">
        <v>10</v>
      </c>
      <c r="N41" s="49">
        <v>32.5</v>
      </c>
      <c r="O41" s="49">
        <v>7</v>
      </c>
      <c r="P41" s="49">
        <v>0.55000000000000004</v>
      </c>
    </row>
    <row r="42" spans="1:31" ht="43.5" customHeight="1" thickBot="1" x14ac:dyDescent="0.3">
      <c r="A42" s="288" t="s">
        <v>134</v>
      </c>
      <c r="B42" s="347" t="s">
        <v>133</v>
      </c>
      <c r="C42" s="348"/>
      <c r="D42" s="49" t="s">
        <v>48</v>
      </c>
      <c r="E42" s="49">
        <v>1.6</v>
      </c>
      <c r="F42" s="49">
        <v>1.6</v>
      </c>
      <c r="G42" s="49">
        <v>2.35</v>
      </c>
      <c r="H42" s="49">
        <v>87</v>
      </c>
      <c r="I42" s="49">
        <v>0.01</v>
      </c>
      <c r="J42" s="49">
        <v>0.02</v>
      </c>
      <c r="K42" s="49">
        <v>0.6</v>
      </c>
      <c r="L42" s="49">
        <v>0</v>
      </c>
      <c r="M42" s="49">
        <v>66</v>
      </c>
      <c r="N42" s="49">
        <v>50</v>
      </c>
      <c r="O42" s="49">
        <v>12</v>
      </c>
      <c r="P42" s="49">
        <v>0.8</v>
      </c>
    </row>
    <row r="43" spans="1:31" ht="82.5" customHeight="1" thickBot="1" x14ac:dyDescent="0.3">
      <c r="A43" s="288"/>
      <c r="B43" s="359"/>
      <c r="C43" s="360"/>
      <c r="D43" s="49"/>
      <c r="E43" s="49">
        <f t="shared" ref="E43:P43" si="3">SUM(E38:E42)</f>
        <v>20.6</v>
      </c>
      <c r="F43" s="49">
        <f t="shared" si="3"/>
        <v>32.321999999999996</v>
      </c>
      <c r="G43" s="49">
        <f t="shared" si="3"/>
        <v>103.113</v>
      </c>
      <c r="H43" s="49">
        <f t="shared" si="3"/>
        <v>760.71</v>
      </c>
      <c r="I43" s="49">
        <f t="shared" si="3"/>
        <v>0.12720000000000001</v>
      </c>
      <c r="J43" s="49">
        <f t="shared" si="3"/>
        <v>0.31200000000000006</v>
      </c>
      <c r="K43" s="49">
        <f t="shared" si="3"/>
        <v>1.9449999999999998</v>
      </c>
      <c r="L43" s="49">
        <f t="shared" si="3"/>
        <v>182.76</v>
      </c>
      <c r="M43" s="49">
        <f t="shared" si="3"/>
        <v>496.78</v>
      </c>
      <c r="N43" s="49">
        <f t="shared" si="3"/>
        <v>421.565</v>
      </c>
      <c r="O43" s="49">
        <f t="shared" si="3"/>
        <v>72.588999999999999</v>
      </c>
      <c r="P43" s="49">
        <f t="shared" si="3"/>
        <v>2.395</v>
      </c>
      <c r="R43" s="8"/>
    </row>
    <row r="44" spans="1:31" ht="30" customHeight="1" thickBot="1" x14ac:dyDescent="0.5">
      <c r="A44" s="40" t="s">
        <v>32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31" ht="57" x14ac:dyDescent="0.25">
      <c r="A45" s="286" t="s">
        <v>33</v>
      </c>
      <c r="B45" s="349" t="s">
        <v>4</v>
      </c>
      <c r="C45" s="350"/>
      <c r="D45" s="43" t="s">
        <v>5</v>
      </c>
      <c r="E45" s="286" t="s">
        <v>7</v>
      </c>
      <c r="F45" s="286" t="s">
        <v>8</v>
      </c>
      <c r="G45" s="286" t="s">
        <v>9</v>
      </c>
      <c r="H45" s="43" t="s">
        <v>10</v>
      </c>
      <c r="I45" s="43" t="s">
        <v>12</v>
      </c>
      <c r="J45" s="43" t="s">
        <v>14</v>
      </c>
      <c r="K45" s="43" t="s">
        <v>15</v>
      </c>
      <c r="L45" s="43" t="s">
        <v>16</v>
      </c>
      <c r="M45" s="43" t="s">
        <v>17</v>
      </c>
      <c r="N45" s="43" t="s">
        <v>18</v>
      </c>
      <c r="O45" s="286" t="s">
        <v>35</v>
      </c>
      <c r="P45" s="43" t="s">
        <v>20</v>
      </c>
    </row>
    <row r="46" spans="1:31" ht="29.25" thickBot="1" x14ac:dyDescent="0.3">
      <c r="A46" s="288" t="s">
        <v>34</v>
      </c>
      <c r="B46" s="353"/>
      <c r="C46" s="354"/>
      <c r="D46" s="49" t="s">
        <v>6</v>
      </c>
      <c r="E46" s="288"/>
      <c r="F46" s="288"/>
      <c r="G46" s="288"/>
      <c r="H46" s="49" t="s">
        <v>11</v>
      </c>
      <c r="I46" s="49" t="s">
        <v>13</v>
      </c>
      <c r="J46" s="49" t="s">
        <v>13</v>
      </c>
      <c r="K46" s="49" t="s">
        <v>13</v>
      </c>
      <c r="L46" s="49" t="s">
        <v>13</v>
      </c>
      <c r="M46" s="49" t="s">
        <v>13</v>
      </c>
      <c r="N46" s="49" t="s">
        <v>13</v>
      </c>
      <c r="O46" s="288"/>
      <c r="P46" s="49" t="s">
        <v>13</v>
      </c>
    </row>
    <row r="47" spans="1:31" ht="52.5" customHeight="1" thickBot="1" x14ac:dyDescent="0.3">
      <c r="A47" s="288" t="s">
        <v>223</v>
      </c>
      <c r="B47" s="325" t="s">
        <v>224</v>
      </c>
      <c r="C47" s="326"/>
      <c r="D47" s="49" t="s">
        <v>53</v>
      </c>
      <c r="E47" s="49">
        <v>5.8330000000000002</v>
      </c>
      <c r="F47" s="49">
        <v>9.1660000000000004</v>
      </c>
      <c r="G47" s="49">
        <v>3.3330000000000002</v>
      </c>
      <c r="H47" s="49">
        <v>123.333</v>
      </c>
      <c r="I47" s="49">
        <v>3.3000000000000002E-2</v>
      </c>
      <c r="J47" s="49">
        <v>6.6000000000000003E-2</v>
      </c>
      <c r="K47" s="49">
        <v>3.3330000000000002</v>
      </c>
      <c r="L47" s="49">
        <v>18.332999999999998</v>
      </c>
      <c r="M47" s="49">
        <v>45</v>
      </c>
      <c r="N47" s="49">
        <v>116.666</v>
      </c>
      <c r="O47" s="49">
        <v>21.666</v>
      </c>
      <c r="P47" s="157">
        <v>1.333</v>
      </c>
    </row>
    <row r="48" spans="1:31" ht="69.75" customHeight="1" thickBot="1" x14ac:dyDescent="0.3">
      <c r="A48" s="288" t="s">
        <v>39</v>
      </c>
      <c r="B48" s="325" t="s">
        <v>355</v>
      </c>
      <c r="C48" s="326"/>
      <c r="D48" s="49" t="s">
        <v>54</v>
      </c>
      <c r="E48" s="49">
        <v>8.6</v>
      </c>
      <c r="F48" s="49">
        <v>6.55</v>
      </c>
      <c r="G48" s="49">
        <v>22.4</v>
      </c>
      <c r="H48" s="49">
        <v>186</v>
      </c>
      <c r="I48" s="49">
        <v>0.155</v>
      </c>
      <c r="J48" s="49">
        <v>9.7500000000000003E-2</v>
      </c>
      <c r="K48" s="49">
        <v>1</v>
      </c>
      <c r="L48" s="49">
        <v>2.5</v>
      </c>
      <c r="M48" s="49">
        <v>41.83</v>
      </c>
      <c r="N48" s="49">
        <v>104.4</v>
      </c>
      <c r="O48" s="49">
        <v>50.5</v>
      </c>
      <c r="P48" s="49">
        <v>2.4249999999999998</v>
      </c>
    </row>
    <row r="49" spans="1:16" ht="52.5" customHeight="1" thickBot="1" x14ac:dyDescent="0.3">
      <c r="A49" s="288"/>
      <c r="B49" s="325" t="s">
        <v>356</v>
      </c>
      <c r="C49" s="326"/>
      <c r="D49" s="49" t="s">
        <v>55</v>
      </c>
      <c r="E49" s="49">
        <v>13.4</v>
      </c>
      <c r="F49" s="49">
        <v>8.51</v>
      </c>
      <c r="G49" s="49">
        <v>20.03</v>
      </c>
      <c r="H49" s="49">
        <v>168.25</v>
      </c>
      <c r="I49" s="49">
        <v>0.187</v>
      </c>
      <c r="J49" s="49">
        <v>0.31</v>
      </c>
      <c r="K49" s="49">
        <v>1.2370000000000001</v>
      </c>
      <c r="L49" s="49">
        <v>2.75E-2</v>
      </c>
      <c r="M49" s="49">
        <v>130</v>
      </c>
      <c r="N49" s="49">
        <v>153.5</v>
      </c>
      <c r="O49" s="49">
        <v>46.875</v>
      </c>
      <c r="P49" s="157">
        <v>1.137</v>
      </c>
    </row>
    <row r="50" spans="1:16" ht="52.5" customHeight="1" thickBot="1" x14ac:dyDescent="0.3">
      <c r="A50" s="288" t="s">
        <v>70</v>
      </c>
      <c r="B50" s="325" t="s">
        <v>357</v>
      </c>
      <c r="C50" s="326"/>
      <c r="D50" s="49" t="s">
        <v>57</v>
      </c>
      <c r="E50" s="49">
        <v>3.78</v>
      </c>
      <c r="F50" s="49">
        <v>9.9</v>
      </c>
      <c r="G50" s="49">
        <v>26.1</v>
      </c>
      <c r="H50" s="49">
        <v>226.8</v>
      </c>
      <c r="I50" s="49">
        <v>0.12</v>
      </c>
      <c r="J50" s="49">
        <v>8.4000000000000005E-2</v>
      </c>
      <c r="K50" s="49">
        <v>4.4400000000000004</v>
      </c>
      <c r="L50" s="49">
        <v>3.6</v>
      </c>
      <c r="M50" s="49">
        <v>35.1</v>
      </c>
      <c r="N50" s="49">
        <v>67.2</v>
      </c>
      <c r="O50" s="49">
        <v>24</v>
      </c>
      <c r="P50" s="157">
        <v>0.84</v>
      </c>
    </row>
    <row r="51" spans="1:16" ht="52.5" customHeight="1" thickBot="1" x14ac:dyDescent="0.3">
      <c r="A51" s="288"/>
      <c r="B51" s="325" t="s">
        <v>47</v>
      </c>
      <c r="C51" s="326"/>
      <c r="D51" s="49" t="s">
        <v>48</v>
      </c>
      <c r="E51" s="49">
        <v>1</v>
      </c>
      <c r="F51" s="49">
        <v>0</v>
      </c>
      <c r="G51" s="49">
        <v>21.2</v>
      </c>
      <c r="H51" s="49">
        <v>88</v>
      </c>
      <c r="I51" s="49">
        <v>0.02</v>
      </c>
      <c r="J51" s="49">
        <v>0.02</v>
      </c>
      <c r="K51" s="49">
        <v>4</v>
      </c>
      <c r="L51" s="49">
        <v>0</v>
      </c>
      <c r="M51" s="49">
        <v>14</v>
      </c>
      <c r="N51" s="49">
        <v>14</v>
      </c>
      <c r="O51" s="49">
        <v>8</v>
      </c>
      <c r="P51" s="49">
        <v>2.8</v>
      </c>
    </row>
    <row r="52" spans="1:16" ht="52.5" customHeight="1" thickBot="1" x14ac:dyDescent="0.3">
      <c r="A52" s="288"/>
      <c r="B52" s="325" t="s">
        <v>29</v>
      </c>
      <c r="C52" s="326"/>
      <c r="D52" s="49" t="s">
        <v>58</v>
      </c>
      <c r="E52" s="49">
        <v>3.16</v>
      </c>
      <c r="F52" s="49">
        <v>0.4</v>
      </c>
      <c r="G52" s="49">
        <v>19.87</v>
      </c>
      <c r="H52" s="49">
        <v>90.6</v>
      </c>
      <c r="I52" s="49">
        <v>4.3999999999999997E-2</v>
      </c>
      <c r="J52" s="49">
        <v>1.2E-2</v>
      </c>
      <c r="K52" s="49">
        <v>0</v>
      </c>
      <c r="L52" s="49">
        <v>0</v>
      </c>
      <c r="M52" s="49">
        <v>8</v>
      </c>
      <c r="N52" s="49">
        <v>26</v>
      </c>
      <c r="O52" s="49">
        <v>5.6</v>
      </c>
      <c r="P52" s="49">
        <v>0.44</v>
      </c>
    </row>
    <row r="53" spans="1:16" ht="52.5" customHeight="1" thickBot="1" x14ac:dyDescent="0.3">
      <c r="A53" s="288"/>
      <c r="B53" s="325" t="s">
        <v>49</v>
      </c>
      <c r="C53" s="326"/>
      <c r="D53" s="49" t="s">
        <v>50</v>
      </c>
      <c r="E53" s="49">
        <v>1.4</v>
      </c>
      <c r="F53" s="49">
        <v>0.2</v>
      </c>
      <c r="G53" s="49">
        <v>8.1</v>
      </c>
      <c r="H53" s="49">
        <v>38</v>
      </c>
      <c r="I53" s="49">
        <v>3.5999999999999997E-2</v>
      </c>
      <c r="J53" s="49">
        <v>1.6E-2</v>
      </c>
      <c r="K53" s="49">
        <v>0</v>
      </c>
      <c r="L53" s="49">
        <v>0</v>
      </c>
      <c r="M53" s="49">
        <v>9.4</v>
      </c>
      <c r="N53" s="49">
        <v>31.4</v>
      </c>
      <c r="O53" s="49">
        <v>9.8000000000000007</v>
      </c>
      <c r="P53" s="49">
        <v>0.78</v>
      </c>
    </row>
    <row r="54" spans="1:16" ht="52.5" customHeight="1" thickBot="1" x14ac:dyDescent="0.3">
      <c r="A54" s="288"/>
      <c r="B54" s="343"/>
      <c r="C54" s="344"/>
      <c r="D54" s="49"/>
      <c r="E54" s="49">
        <f t="shared" ref="E54:P54" si="4">SUM(E47:E53)</f>
        <v>37.172999999999995</v>
      </c>
      <c r="F54" s="49">
        <f t="shared" si="4"/>
        <v>34.725999999999999</v>
      </c>
      <c r="G54" s="49">
        <f t="shared" si="4"/>
        <v>121.033</v>
      </c>
      <c r="H54" s="49">
        <f t="shared" si="4"/>
        <v>920.98300000000006</v>
      </c>
      <c r="I54" s="49">
        <f t="shared" si="4"/>
        <v>0.59500000000000008</v>
      </c>
      <c r="J54" s="49">
        <f t="shared" si="4"/>
        <v>0.60550000000000004</v>
      </c>
      <c r="K54" s="49">
        <f t="shared" si="4"/>
        <v>14.010000000000002</v>
      </c>
      <c r="L54" s="49">
        <f t="shared" si="4"/>
        <v>24.4605</v>
      </c>
      <c r="M54" s="49">
        <f t="shared" si="4"/>
        <v>283.32999999999993</v>
      </c>
      <c r="N54" s="49">
        <f t="shared" si="4"/>
        <v>513.16600000000005</v>
      </c>
      <c r="O54" s="49">
        <f t="shared" si="4"/>
        <v>166.441</v>
      </c>
      <c r="P54" s="157">
        <f t="shared" si="4"/>
        <v>9.754999999999999</v>
      </c>
    </row>
    <row r="55" spans="1:16" ht="30" customHeight="1" thickBot="1" x14ac:dyDescent="0.3">
      <c r="A55" s="1" t="s">
        <v>51</v>
      </c>
    </row>
    <row r="56" spans="1:16" x14ac:dyDescent="0.25">
      <c r="A56" s="25" t="s">
        <v>33</v>
      </c>
      <c r="B56" s="345" t="s">
        <v>4</v>
      </c>
      <c r="C56" s="3" t="s">
        <v>5</v>
      </c>
      <c r="D56" s="3" t="s">
        <v>5</v>
      </c>
      <c r="E56" s="25" t="s">
        <v>7</v>
      </c>
      <c r="F56" s="25" t="s">
        <v>8</v>
      </c>
      <c r="G56" s="25" t="s">
        <v>9</v>
      </c>
      <c r="H56" s="3" t="s">
        <v>10</v>
      </c>
      <c r="I56" s="3" t="s">
        <v>12</v>
      </c>
      <c r="J56" s="3" t="s">
        <v>14</v>
      </c>
      <c r="K56" s="3" t="s">
        <v>15</v>
      </c>
      <c r="L56" s="3" t="s">
        <v>16</v>
      </c>
      <c r="M56" s="3" t="s">
        <v>17</v>
      </c>
      <c r="N56" s="3" t="s">
        <v>18</v>
      </c>
      <c r="O56" s="11" t="s">
        <v>19</v>
      </c>
      <c r="P56" s="25" t="s">
        <v>20</v>
      </c>
    </row>
    <row r="57" spans="1:16" ht="15.75" thickBot="1" x14ac:dyDescent="0.3">
      <c r="A57" s="26" t="s">
        <v>34</v>
      </c>
      <c r="B57" s="346"/>
      <c r="C57" s="6" t="s">
        <v>6</v>
      </c>
      <c r="D57" s="6" t="s">
        <v>6</v>
      </c>
      <c r="E57" s="26"/>
      <c r="F57" s="26"/>
      <c r="G57" s="26"/>
      <c r="H57" s="6" t="s">
        <v>11</v>
      </c>
      <c r="I57" s="6" t="s">
        <v>13</v>
      </c>
      <c r="J57" s="6" t="s">
        <v>13</v>
      </c>
      <c r="K57" s="6" t="s">
        <v>13</v>
      </c>
      <c r="L57" s="6" t="s">
        <v>13</v>
      </c>
      <c r="M57" s="6" t="s">
        <v>13</v>
      </c>
      <c r="N57" s="6" t="s">
        <v>13</v>
      </c>
      <c r="O57" s="26" t="s">
        <v>13</v>
      </c>
      <c r="P57" s="26" t="s">
        <v>13</v>
      </c>
    </row>
    <row r="58" spans="1:16" ht="15.75" thickBot="1" x14ac:dyDescent="0.3">
      <c r="A58" s="2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2"/>
      <c r="P58" s="13"/>
    </row>
    <row r="59" spans="1:16" ht="15.75" thickBot="1" x14ac:dyDescent="0.3">
      <c r="A59" s="2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0"/>
    </row>
    <row r="60" spans="1:16" ht="15.75" thickBot="1" x14ac:dyDescent="0.3">
      <c r="A60" s="2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</sheetData>
  <mergeCells count="42">
    <mergeCell ref="B53:C53"/>
    <mergeCell ref="B54:C54"/>
    <mergeCell ref="B56:B57"/>
    <mergeCell ref="B47:C47"/>
    <mergeCell ref="B48:C48"/>
    <mergeCell ref="B49:C49"/>
    <mergeCell ref="B50:C50"/>
    <mergeCell ref="B51:C51"/>
    <mergeCell ref="B52:C52"/>
    <mergeCell ref="B45:C46"/>
    <mergeCell ref="E35:E37"/>
    <mergeCell ref="F35:F37"/>
    <mergeCell ref="G35:G37"/>
    <mergeCell ref="B38:C38"/>
    <mergeCell ref="B39:C39"/>
    <mergeCell ref="B40:C40"/>
    <mergeCell ref="B41:C41"/>
    <mergeCell ref="B42:C42"/>
    <mergeCell ref="B43:C43"/>
    <mergeCell ref="B35:C37"/>
    <mergeCell ref="B25:C25"/>
    <mergeCell ref="B26:C26"/>
    <mergeCell ref="B27:C27"/>
    <mergeCell ref="B28:C28"/>
    <mergeCell ref="B29:C29"/>
    <mergeCell ref="B19:C19"/>
    <mergeCell ref="B18:C18"/>
    <mergeCell ref="B20:C20"/>
    <mergeCell ref="B21:C21"/>
    <mergeCell ref="B23:C24"/>
    <mergeCell ref="B3:C4"/>
    <mergeCell ref="B14:C14"/>
    <mergeCell ref="B15:C15"/>
    <mergeCell ref="B16:C16"/>
    <mergeCell ref="B17:C17"/>
    <mergeCell ref="B10:C10"/>
    <mergeCell ref="B12:C13"/>
    <mergeCell ref="B5:C5"/>
    <mergeCell ref="B6:C6"/>
    <mergeCell ref="B7:C7"/>
    <mergeCell ref="B8:C8"/>
    <mergeCell ref="B9:C9"/>
  </mergeCells>
  <pageMargins left="0.70866141732283472" right="0.70866141732283472" top="0.74803149606299213" bottom="0.74803149606299213" header="0.31496062992125984" footer="0.31496062992125984"/>
  <pageSetup paperSize="9" scale="44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3"/>
    <pageSetUpPr fitToPage="1"/>
  </sheetPr>
  <dimension ref="A1:R63"/>
  <sheetViews>
    <sheetView zoomScale="50" zoomScaleNormal="50" workbookViewId="0">
      <selection activeCell="T21" sqref="T21"/>
    </sheetView>
  </sheetViews>
  <sheetFormatPr defaultRowHeight="15" x14ac:dyDescent="0.25"/>
  <cols>
    <col min="1" max="1" width="16.7109375" customWidth="1"/>
    <col min="2" max="2" width="44.5703125" customWidth="1"/>
    <col min="3" max="3" width="22.7109375" customWidth="1"/>
    <col min="4" max="4" width="18.7109375" customWidth="1"/>
    <col min="5" max="5" width="17.7109375" customWidth="1"/>
    <col min="6" max="6" width="17.5703125" customWidth="1"/>
    <col min="7" max="13" width="15.140625" customWidth="1"/>
    <col min="14" max="14" width="16.5703125" customWidth="1"/>
    <col min="15" max="15" width="18.42578125" customWidth="1"/>
    <col min="16" max="16" width="16.85546875" customWidth="1"/>
  </cols>
  <sheetData>
    <row r="1" spans="1:16" ht="31.5" x14ac:dyDescent="0.5">
      <c r="A1" s="40" t="s">
        <v>239</v>
      </c>
      <c r="B1" s="58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9.25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58.5" customHeight="1" x14ac:dyDescent="0.25">
      <c r="A3" s="44" t="s">
        <v>2</v>
      </c>
      <c r="B3" s="349" t="s">
        <v>4</v>
      </c>
      <c r="C3" s="350"/>
      <c r="D3" s="43" t="s">
        <v>5</v>
      </c>
      <c r="E3" s="44" t="s">
        <v>7</v>
      </c>
      <c r="F3" s="44" t="s">
        <v>8</v>
      </c>
      <c r="G3" s="44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57.75" customHeight="1" thickBot="1" x14ac:dyDescent="0.3">
      <c r="A4" s="47" t="s">
        <v>3</v>
      </c>
      <c r="B4" s="149"/>
      <c r="C4" s="46"/>
      <c r="D4" s="46" t="s">
        <v>6</v>
      </c>
      <c r="E4" s="47"/>
      <c r="F4" s="47"/>
      <c r="G4" s="47"/>
      <c r="H4" s="46" t="s">
        <v>11</v>
      </c>
      <c r="I4" s="46" t="s">
        <v>13</v>
      </c>
      <c r="J4" s="46" t="s">
        <v>13</v>
      </c>
      <c r="K4" s="46" t="s">
        <v>13</v>
      </c>
      <c r="L4" s="46" t="s">
        <v>13</v>
      </c>
      <c r="M4" s="46" t="s">
        <v>13</v>
      </c>
      <c r="N4" s="46" t="s">
        <v>13</v>
      </c>
      <c r="O4" s="46" t="s">
        <v>13</v>
      </c>
      <c r="P4" s="46" t="s">
        <v>13</v>
      </c>
    </row>
    <row r="5" spans="1:16" ht="86.25" customHeight="1" thickBot="1" x14ac:dyDescent="0.5">
      <c r="A5" s="146"/>
      <c r="B5" s="347" t="s">
        <v>342</v>
      </c>
      <c r="C5" s="358"/>
      <c r="D5" s="56" t="s">
        <v>99</v>
      </c>
      <c r="E5" s="237">
        <v>22.6</v>
      </c>
      <c r="F5" s="237">
        <v>30.2</v>
      </c>
      <c r="G5" s="237">
        <v>61.4</v>
      </c>
      <c r="H5" s="237">
        <v>608</v>
      </c>
      <c r="I5" s="237">
        <v>0.17399999999999999</v>
      </c>
      <c r="J5" s="237">
        <v>0.17399999999999999</v>
      </c>
      <c r="K5" s="237">
        <v>0.39900000000000002</v>
      </c>
      <c r="L5" s="237">
        <v>42.716999999999999</v>
      </c>
      <c r="M5" s="237">
        <v>24.984000000000002</v>
      </c>
      <c r="N5" s="237">
        <v>131.32599999999999</v>
      </c>
      <c r="O5" s="237">
        <v>38.087000000000003</v>
      </c>
      <c r="P5" s="237">
        <v>0.99299999999999999</v>
      </c>
    </row>
    <row r="6" spans="1:16" ht="41.25" customHeight="1" thickBot="1" x14ac:dyDescent="0.5">
      <c r="A6" s="48"/>
      <c r="B6" s="347" t="s">
        <v>63</v>
      </c>
      <c r="C6" s="348"/>
      <c r="D6" s="49" t="s">
        <v>58</v>
      </c>
      <c r="E6" s="49">
        <v>3.16</v>
      </c>
      <c r="F6" s="49">
        <v>0.4</v>
      </c>
      <c r="G6" s="49">
        <v>19.87</v>
      </c>
      <c r="H6" s="49">
        <v>90.6</v>
      </c>
      <c r="I6" s="49">
        <v>4.3999999999999997E-2</v>
      </c>
      <c r="J6" s="49">
        <v>1.2E-2</v>
      </c>
      <c r="K6" s="49">
        <v>0</v>
      </c>
      <c r="L6" s="49">
        <v>0</v>
      </c>
      <c r="M6" s="49">
        <v>8</v>
      </c>
      <c r="N6" s="49">
        <v>26</v>
      </c>
      <c r="O6" s="49">
        <v>5.6</v>
      </c>
      <c r="P6" s="55">
        <v>0.44</v>
      </c>
    </row>
    <row r="7" spans="1:16" ht="41.25" customHeight="1" thickBot="1" x14ac:dyDescent="0.5">
      <c r="A7" s="48" t="s">
        <v>79</v>
      </c>
      <c r="B7" s="347" t="s">
        <v>80</v>
      </c>
      <c r="C7" s="358"/>
      <c r="D7" s="49" t="s">
        <v>48</v>
      </c>
      <c r="E7" s="49">
        <v>4.7</v>
      </c>
      <c r="F7" s="49">
        <v>5</v>
      </c>
      <c r="G7" s="49">
        <v>31.8</v>
      </c>
      <c r="H7" s="49">
        <v>187</v>
      </c>
      <c r="I7" s="49">
        <v>0.02</v>
      </c>
      <c r="J7" s="49">
        <v>0.08</v>
      </c>
      <c r="K7" s="49">
        <v>0.4</v>
      </c>
      <c r="L7" s="49">
        <v>0</v>
      </c>
      <c r="M7" s="49">
        <v>60</v>
      </c>
      <c r="N7" s="49">
        <v>50</v>
      </c>
      <c r="O7" s="49">
        <v>0</v>
      </c>
      <c r="P7" s="49">
        <v>0</v>
      </c>
    </row>
    <row r="8" spans="1:16" ht="41.25" customHeight="1" thickBot="1" x14ac:dyDescent="0.5">
      <c r="A8" s="48"/>
      <c r="B8" s="347" t="s">
        <v>122</v>
      </c>
      <c r="C8" s="348"/>
      <c r="D8" s="49" t="s">
        <v>53</v>
      </c>
      <c r="E8" s="49">
        <v>0.4</v>
      </c>
      <c r="F8" s="49">
        <v>0.4</v>
      </c>
      <c r="G8" s="49">
        <v>9.8000000000000007</v>
      </c>
      <c r="H8" s="49">
        <v>45</v>
      </c>
      <c r="I8" s="49">
        <v>0.03</v>
      </c>
      <c r="J8" s="49">
        <v>0.02</v>
      </c>
      <c r="K8" s="49">
        <v>10</v>
      </c>
      <c r="L8" s="49">
        <v>0</v>
      </c>
      <c r="M8" s="49">
        <v>16</v>
      </c>
      <c r="N8" s="49">
        <v>11</v>
      </c>
      <c r="O8" s="49">
        <v>9</v>
      </c>
      <c r="P8" s="55">
        <v>2.2000000000000002</v>
      </c>
    </row>
    <row r="9" spans="1:16" ht="41.25" customHeight="1" thickBot="1" x14ac:dyDescent="0.3">
      <c r="A9" s="48"/>
      <c r="B9" s="347"/>
      <c r="C9" s="3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41.25" customHeight="1" thickBot="1" x14ac:dyDescent="0.3">
      <c r="A10" s="48"/>
      <c r="B10" s="347"/>
      <c r="C10" s="348"/>
      <c r="D10" s="49"/>
      <c r="E10" s="49">
        <f t="shared" ref="E10:P10" si="0">SUM(E5:E9)</f>
        <v>30.86</v>
      </c>
      <c r="F10" s="49">
        <f t="shared" si="0"/>
        <v>35.999999999999993</v>
      </c>
      <c r="G10" s="49">
        <f t="shared" si="0"/>
        <v>122.86999999999999</v>
      </c>
      <c r="H10" s="49">
        <f t="shared" si="0"/>
        <v>930.6</v>
      </c>
      <c r="I10" s="49">
        <f t="shared" si="0"/>
        <v>0.26799999999999996</v>
      </c>
      <c r="J10" s="49">
        <f t="shared" si="0"/>
        <v>0.28600000000000003</v>
      </c>
      <c r="K10" s="49">
        <f t="shared" si="0"/>
        <v>10.798999999999999</v>
      </c>
      <c r="L10" s="49">
        <f t="shared" si="0"/>
        <v>42.716999999999999</v>
      </c>
      <c r="M10" s="49">
        <f t="shared" si="0"/>
        <v>108.98400000000001</v>
      </c>
      <c r="N10" s="49">
        <f t="shared" si="0"/>
        <v>218.32599999999999</v>
      </c>
      <c r="O10" s="49">
        <f t="shared" si="0"/>
        <v>52.687000000000005</v>
      </c>
      <c r="P10" s="49">
        <f t="shared" si="0"/>
        <v>3.633</v>
      </c>
    </row>
    <row r="11" spans="1:16" ht="41.25" customHeight="1" thickBot="1" x14ac:dyDescent="0.5">
      <c r="A11" s="40" t="s">
        <v>32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41.25" customHeight="1" x14ac:dyDescent="0.25">
      <c r="A12" s="44" t="s">
        <v>33</v>
      </c>
      <c r="B12" s="349" t="s">
        <v>4</v>
      </c>
      <c r="C12" s="350"/>
      <c r="D12" s="43" t="s">
        <v>5</v>
      </c>
      <c r="E12" s="44" t="s">
        <v>7</v>
      </c>
      <c r="F12" s="44" t="s">
        <v>8</v>
      </c>
      <c r="G12" s="44" t="s">
        <v>9</v>
      </c>
      <c r="H12" s="43" t="s">
        <v>10</v>
      </c>
      <c r="I12" s="43" t="s">
        <v>12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18</v>
      </c>
      <c r="O12" s="44" t="s">
        <v>35</v>
      </c>
      <c r="P12" s="43" t="s">
        <v>20</v>
      </c>
    </row>
    <row r="13" spans="1:16" ht="41.25" customHeight="1" thickBot="1" x14ac:dyDescent="0.3">
      <c r="A13" s="48" t="s">
        <v>34</v>
      </c>
      <c r="B13" s="353"/>
      <c r="C13" s="354"/>
      <c r="D13" s="49" t="s">
        <v>6</v>
      </c>
      <c r="E13" s="48"/>
      <c r="F13" s="48"/>
      <c r="G13" s="48"/>
      <c r="H13" s="49" t="s">
        <v>11</v>
      </c>
      <c r="I13" s="49" t="s">
        <v>13</v>
      </c>
      <c r="J13" s="49" t="s">
        <v>13</v>
      </c>
      <c r="K13" s="49" t="s">
        <v>13</v>
      </c>
      <c r="L13" s="49" t="s">
        <v>13</v>
      </c>
      <c r="M13" s="49" t="s">
        <v>13</v>
      </c>
      <c r="N13" s="49" t="s">
        <v>13</v>
      </c>
      <c r="O13" s="48"/>
      <c r="P13" s="49" t="s">
        <v>13</v>
      </c>
    </row>
    <row r="14" spans="1:16" ht="41.25" customHeight="1" thickBot="1" x14ac:dyDescent="0.5">
      <c r="A14" s="48" t="s">
        <v>102</v>
      </c>
      <c r="B14" s="325" t="s">
        <v>103</v>
      </c>
      <c r="C14" s="326"/>
      <c r="D14" s="49" t="s">
        <v>38</v>
      </c>
      <c r="E14" s="49">
        <v>0.78</v>
      </c>
      <c r="F14" s="49">
        <v>3</v>
      </c>
      <c r="G14" s="49">
        <v>4.8</v>
      </c>
      <c r="H14" s="49">
        <v>36</v>
      </c>
      <c r="I14" s="49">
        <v>1.2E-2</v>
      </c>
      <c r="J14" s="49">
        <v>1.2E-2</v>
      </c>
      <c r="K14" s="49">
        <v>14.46</v>
      </c>
      <c r="L14" s="49">
        <v>0</v>
      </c>
      <c r="M14" s="49">
        <v>25.52</v>
      </c>
      <c r="N14" s="49">
        <v>18.73</v>
      </c>
      <c r="O14" s="49">
        <v>8.6999999999999993</v>
      </c>
      <c r="P14" s="55">
        <v>0.35</v>
      </c>
    </row>
    <row r="15" spans="1:16" ht="41.25" customHeight="1" thickBot="1" x14ac:dyDescent="0.5">
      <c r="A15" s="48" t="s">
        <v>83</v>
      </c>
      <c r="B15" s="325" t="s">
        <v>84</v>
      </c>
      <c r="C15" s="326"/>
      <c r="D15" s="49" t="s">
        <v>88</v>
      </c>
      <c r="E15" s="49">
        <v>6.0549999999999997</v>
      </c>
      <c r="F15" s="49">
        <v>4.5</v>
      </c>
      <c r="G15" s="49">
        <v>12.353999999999999</v>
      </c>
      <c r="H15" s="49">
        <v>133.91</v>
      </c>
      <c r="I15" s="49">
        <v>0.04</v>
      </c>
      <c r="J15" s="49">
        <v>0.04</v>
      </c>
      <c r="K15" s="49">
        <v>5.7270000000000003</v>
      </c>
      <c r="L15" s="49">
        <v>0</v>
      </c>
      <c r="M15" s="49">
        <v>30.681999999999999</v>
      </c>
      <c r="N15" s="49">
        <v>73.635999999999996</v>
      </c>
      <c r="O15" s="49">
        <v>20.454999999999998</v>
      </c>
      <c r="P15" s="55">
        <v>0.81799999999999995</v>
      </c>
    </row>
    <row r="16" spans="1:16" ht="41.25" customHeight="1" thickBot="1" x14ac:dyDescent="0.5">
      <c r="A16" s="48" t="s">
        <v>240</v>
      </c>
      <c r="B16" s="325" t="s">
        <v>241</v>
      </c>
      <c r="C16" s="326"/>
      <c r="D16" s="49" t="s">
        <v>89</v>
      </c>
      <c r="E16" s="49">
        <v>20.51</v>
      </c>
      <c r="F16" s="49">
        <v>10.58</v>
      </c>
      <c r="G16" s="49">
        <v>27.06</v>
      </c>
      <c r="H16" s="49">
        <v>302.3</v>
      </c>
      <c r="I16" s="49">
        <v>0.32</v>
      </c>
      <c r="J16" s="49">
        <v>0.31</v>
      </c>
      <c r="K16" s="49">
        <v>33</v>
      </c>
      <c r="L16" s="49">
        <v>0</v>
      </c>
      <c r="M16" s="49">
        <v>54.6</v>
      </c>
      <c r="N16" s="49">
        <v>174.4</v>
      </c>
      <c r="O16" s="49">
        <v>68.569999999999993</v>
      </c>
      <c r="P16" s="55">
        <v>3.5</v>
      </c>
    </row>
    <row r="17" spans="1:18" ht="41.25" customHeight="1" thickBot="1" x14ac:dyDescent="0.3">
      <c r="A17" s="48"/>
      <c r="B17" s="325" t="s">
        <v>29</v>
      </c>
      <c r="C17" s="326"/>
      <c r="D17" s="49" t="s">
        <v>26</v>
      </c>
      <c r="E17" s="49">
        <v>2.39</v>
      </c>
      <c r="F17" s="49">
        <v>0.3</v>
      </c>
      <c r="G17" s="49">
        <v>14.9</v>
      </c>
      <c r="H17" s="49">
        <v>68</v>
      </c>
      <c r="I17" s="49">
        <v>3.3000000000000002E-2</v>
      </c>
      <c r="J17" s="49">
        <v>8.9999999999999993E-3</v>
      </c>
      <c r="K17" s="49">
        <v>0</v>
      </c>
      <c r="L17" s="49">
        <v>0</v>
      </c>
      <c r="M17" s="49">
        <v>6</v>
      </c>
      <c r="N17" s="49">
        <v>19.5</v>
      </c>
      <c r="O17" s="49">
        <v>4.2</v>
      </c>
      <c r="P17" s="49">
        <v>0.33</v>
      </c>
    </row>
    <row r="18" spans="1:18" ht="41.25" customHeight="1" thickBot="1" x14ac:dyDescent="0.3">
      <c r="A18" s="48"/>
      <c r="B18" s="325" t="s">
        <v>49</v>
      </c>
      <c r="C18" s="326"/>
      <c r="D18" s="49" t="s">
        <v>50</v>
      </c>
      <c r="E18" s="49">
        <v>1.4</v>
      </c>
      <c r="F18" s="49">
        <v>0.2</v>
      </c>
      <c r="G18" s="49">
        <v>8.1</v>
      </c>
      <c r="H18" s="49">
        <v>38</v>
      </c>
      <c r="I18" s="49">
        <v>3.5999999999999997E-2</v>
      </c>
      <c r="J18" s="49">
        <v>1.6E-2</v>
      </c>
      <c r="K18" s="49">
        <v>0</v>
      </c>
      <c r="L18" s="49">
        <v>0</v>
      </c>
      <c r="M18" s="49">
        <v>9.4</v>
      </c>
      <c r="N18" s="49">
        <v>31.4</v>
      </c>
      <c r="O18" s="49">
        <v>9.8000000000000007</v>
      </c>
      <c r="P18" s="49">
        <v>0.78</v>
      </c>
    </row>
    <row r="19" spans="1:18" ht="41.25" customHeight="1" thickBot="1" x14ac:dyDescent="0.5">
      <c r="A19" s="48" t="s">
        <v>86</v>
      </c>
      <c r="B19" s="347" t="s">
        <v>242</v>
      </c>
      <c r="C19" s="348"/>
      <c r="D19" s="49" t="s">
        <v>48</v>
      </c>
      <c r="E19" s="49">
        <v>1.2</v>
      </c>
      <c r="F19" s="49">
        <v>0</v>
      </c>
      <c r="G19" s="49">
        <v>31.6</v>
      </c>
      <c r="H19" s="49">
        <v>126</v>
      </c>
      <c r="I19" s="49">
        <v>0.02</v>
      </c>
      <c r="J19" s="49">
        <v>0.2</v>
      </c>
      <c r="K19" s="49">
        <v>1.8</v>
      </c>
      <c r="L19" s="49">
        <v>0</v>
      </c>
      <c r="M19" s="49">
        <v>18</v>
      </c>
      <c r="N19" s="49">
        <v>10</v>
      </c>
      <c r="O19" s="49">
        <v>4</v>
      </c>
      <c r="P19" s="55">
        <v>0.2</v>
      </c>
    </row>
    <row r="20" spans="1:18" ht="41.25" customHeight="1" thickBot="1" x14ac:dyDescent="0.5">
      <c r="A20" s="48"/>
      <c r="B20" s="325"/>
      <c r="C20" s="32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5"/>
    </row>
    <row r="21" spans="1:18" ht="41.25" customHeight="1" thickBot="1" x14ac:dyDescent="0.5">
      <c r="A21" s="48"/>
      <c r="B21" s="325"/>
      <c r="C21" s="326"/>
      <c r="D21" s="49"/>
      <c r="E21" s="49">
        <f t="shared" ref="E21:P21" si="1">SUM(E14:E20)</f>
        <v>32.335000000000001</v>
      </c>
      <c r="F21" s="49">
        <f t="shared" si="1"/>
        <v>18.579999999999998</v>
      </c>
      <c r="G21" s="49">
        <f t="shared" si="1"/>
        <v>98.813999999999993</v>
      </c>
      <c r="H21" s="49">
        <f t="shared" si="1"/>
        <v>704.21</v>
      </c>
      <c r="I21" s="49">
        <f t="shared" si="1"/>
        <v>0.46100000000000002</v>
      </c>
      <c r="J21" s="49">
        <f t="shared" si="1"/>
        <v>0.58699999999999997</v>
      </c>
      <c r="K21" s="49">
        <f t="shared" si="1"/>
        <v>54.986999999999995</v>
      </c>
      <c r="L21" s="49">
        <f t="shared" si="1"/>
        <v>0</v>
      </c>
      <c r="M21" s="49">
        <f t="shared" si="1"/>
        <v>144.202</v>
      </c>
      <c r="N21" s="49">
        <f t="shared" si="1"/>
        <v>327.666</v>
      </c>
      <c r="O21" s="49">
        <f t="shared" si="1"/>
        <v>115.72499999999999</v>
      </c>
      <c r="P21" s="55">
        <f t="shared" si="1"/>
        <v>5.9780000000000006</v>
      </c>
    </row>
    <row r="22" spans="1:18" ht="41.25" customHeight="1" thickBot="1" x14ac:dyDescent="0.5">
      <c r="A22" s="40" t="s">
        <v>51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8" ht="37.5" customHeight="1" x14ac:dyDescent="0.25">
      <c r="A23" s="44" t="s">
        <v>33</v>
      </c>
      <c r="B23" s="349" t="s">
        <v>4</v>
      </c>
      <c r="C23" s="350"/>
      <c r="D23" s="43" t="s">
        <v>5</v>
      </c>
      <c r="E23" s="44" t="s">
        <v>7</v>
      </c>
      <c r="F23" s="44" t="s">
        <v>8</v>
      </c>
      <c r="G23" s="44" t="s">
        <v>9</v>
      </c>
      <c r="H23" s="43" t="s">
        <v>10</v>
      </c>
      <c r="I23" s="43" t="s">
        <v>12</v>
      </c>
      <c r="J23" s="43" t="s">
        <v>14</v>
      </c>
      <c r="K23" s="43" t="s">
        <v>15</v>
      </c>
      <c r="L23" s="43" t="s">
        <v>16</v>
      </c>
      <c r="M23" s="43" t="s">
        <v>17</v>
      </c>
      <c r="N23" s="43" t="s">
        <v>18</v>
      </c>
      <c r="O23" s="51" t="s">
        <v>19</v>
      </c>
      <c r="P23" s="44" t="s">
        <v>20</v>
      </c>
    </row>
    <row r="24" spans="1:18" ht="25.5" customHeight="1" thickBot="1" x14ac:dyDescent="0.3">
      <c r="A24" s="48" t="s">
        <v>34</v>
      </c>
      <c r="B24" s="353"/>
      <c r="C24" s="354"/>
      <c r="D24" s="49" t="s">
        <v>6</v>
      </c>
      <c r="E24" s="48"/>
      <c r="F24" s="48"/>
      <c r="G24" s="48"/>
      <c r="H24" s="49" t="s">
        <v>11</v>
      </c>
      <c r="I24" s="49" t="s">
        <v>13</v>
      </c>
      <c r="J24" s="49" t="s">
        <v>13</v>
      </c>
      <c r="K24" s="49" t="s">
        <v>13</v>
      </c>
      <c r="L24" s="49" t="s">
        <v>13</v>
      </c>
      <c r="M24" s="49" t="s">
        <v>13</v>
      </c>
      <c r="N24" s="49" t="s">
        <v>13</v>
      </c>
      <c r="O24" s="48" t="s">
        <v>13</v>
      </c>
      <c r="P24" s="48" t="s">
        <v>13</v>
      </c>
    </row>
    <row r="25" spans="1:18" ht="29.25" customHeight="1" thickBot="1" x14ac:dyDescent="0.5">
      <c r="A25" s="48"/>
      <c r="B25" s="325" t="s">
        <v>341</v>
      </c>
      <c r="C25" s="326"/>
      <c r="D25" s="49" t="s">
        <v>30</v>
      </c>
      <c r="E25" s="49">
        <v>11.8</v>
      </c>
      <c r="F25" s="49">
        <v>20</v>
      </c>
      <c r="G25" s="49">
        <v>25</v>
      </c>
      <c r="H25" s="49">
        <v>310</v>
      </c>
      <c r="I25" s="49">
        <v>0.45300000000000001</v>
      </c>
      <c r="J25" s="49">
        <v>1.2250000000000001</v>
      </c>
      <c r="K25" s="49">
        <v>0</v>
      </c>
      <c r="L25" s="49">
        <v>60</v>
      </c>
      <c r="M25" s="49">
        <v>166</v>
      </c>
      <c r="N25" s="49">
        <v>203</v>
      </c>
      <c r="O25" s="53">
        <v>24</v>
      </c>
      <c r="P25" s="54">
        <v>1.97</v>
      </c>
    </row>
    <row r="26" spans="1:18" ht="29.25" customHeight="1" thickBot="1" x14ac:dyDescent="0.5">
      <c r="A26" s="52" t="s">
        <v>98</v>
      </c>
      <c r="B26" s="325" t="s">
        <v>121</v>
      </c>
      <c r="C26" s="326"/>
      <c r="D26" s="130" t="s">
        <v>48</v>
      </c>
      <c r="E26" s="131">
        <v>0.2</v>
      </c>
      <c r="F26" s="131">
        <v>0</v>
      </c>
      <c r="G26" s="131">
        <v>15</v>
      </c>
      <c r="H26" s="131">
        <v>58</v>
      </c>
      <c r="I26" s="131">
        <v>0</v>
      </c>
      <c r="J26" s="131">
        <v>0</v>
      </c>
      <c r="K26" s="131">
        <v>0</v>
      </c>
      <c r="L26" s="131">
        <v>0</v>
      </c>
      <c r="M26" s="131">
        <v>12</v>
      </c>
      <c r="N26" s="131">
        <v>8</v>
      </c>
      <c r="O26" s="131">
        <v>6</v>
      </c>
      <c r="P26" s="132">
        <v>0.8</v>
      </c>
    </row>
    <row r="27" spans="1:18" ht="29.25" customHeight="1" thickBot="1" x14ac:dyDescent="0.5">
      <c r="A27" s="48"/>
      <c r="B27" s="325" t="s">
        <v>261</v>
      </c>
      <c r="C27" s="326"/>
      <c r="D27" s="49" t="s">
        <v>53</v>
      </c>
      <c r="E27" s="49">
        <v>0.8</v>
      </c>
      <c r="F27" s="49">
        <v>0.1</v>
      </c>
      <c r="G27" s="49">
        <v>11.8</v>
      </c>
      <c r="H27" s="49">
        <v>47</v>
      </c>
      <c r="I27" s="49">
        <v>0.02</v>
      </c>
      <c r="J27" s="49">
        <v>0.04</v>
      </c>
      <c r="K27" s="49">
        <v>180</v>
      </c>
      <c r="L27" s="49">
        <v>15</v>
      </c>
      <c r="M27" s="49">
        <v>40</v>
      </c>
      <c r="N27" s="49">
        <v>34</v>
      </c>
      <c r="O27" s="53">
        <v>25</v>
      </c>
      <c r="P27" s="55">
        <v>0.8</v>
      </c>
    </row>
    <row r="28" spans="1:18" ht="29.25" customHeight="1" thickBot="1" x14ac:dyDescent="0.5">
      <c r="A28" s="48"/>
      <c r="B28" s="343"/>
      <c r="C28" s="344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3"/>
      <c r="P28" s="55"/>
    </row>
    <row r="29" spans="1:18" ht="29.25" customHeight="1" thickBot="1" x14ac:dyDescent="0.5">
      <c r="A29" s="48"/>
      <c r="B29" s="343"/>
      <c r="C29" s="344"/>
      <c r="D29" s="49"/>
      <c r="E29" s="49">
        <f t="shared" ref="E29:P29" si="2">SUM(E25:E28)</f>
        <v>12.8</v>
      </c>
      <c r="F29" s="49">
        <f t="shared" si="2"/>
        <v>20.100000000000001</v>
      </c>
      <c r="G29" s="49">
        <f t="shared" si="2"/>
        <v>51.8</v>
      </c>
      <c r="H29" s="49">
        <f t="shared" si="2"/>
        <v>415</v>
      </c>
      <c r="I29" s="49">
        <f t="shared" si="2"/>
        <v>0.47300000000000003</v>
      </c>
      <c r="J29" s="49">
        <f t="shared" si="2"/>
        <v>1.2650000000000001</v>
      </c>
      <c r="K29" s="49">
        <f t="shared" si="2"/>
        <v>180</v>
      </c>
      <c r="L29" s="49">
        <f t="shared" si="2"/>
        <v>75</v>
      </c>
      <c r="M29" s="49">
        <f t="shared" si="2"/>
        <v>218</v>
      </c>
      <c r="N29" s="49">
        <f t="shared" si="2"/>
        <v>245</v>
      </c>
      <c r="O29" s="53">
        <f t="shared" si="2"/>
        <v>55</v>
      </c>
      <c r="P29" s="55">
        <f t="shared" si="2"/>
        <v>3.5700000000000003</v>
      </c>
    </row>
    <row r="30" spans="1:18" x14ac:dyDescent="0.25">
      <c r="A30" s="1"/>
    </row>
    <row r="31" spans="1:18" x14ac:dyDescent="0.25">
      <c r="R31" s="14"/>
    </row>
    <row r="32" spans="1:18" x14ac:dyDescent="0.25">
      <c r="A32" s="1"/>
    </row>
    <row r="33" spans="1:18" ht="33.75" x14ac:dyDescent="0.5">
      <c r="A33" s="104" t="s">
        <v>239</v>
      </c>
      <c r="B33" s="58" t="s">
        <v>303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1:18" ht="30.75" customHeight="1" thickBot="1" x14ac:dyDescent="0.55000000000000004">
      <c r="A34" s="104" t="s">
        <v>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8" ht="62.25" customHeight="1" x14ac:dyDescent="0.25">
      <c r="A35" s="106" t="s">
        <v>2</v>
      </c>
      <c r="B35" s="456" t="s">
        <v>4</v>
      </c>
      <c r="C35" s="415"/>
      <c r="D35" s="107" t="s">
        <v>5</v>
      </c>
      <c r="E35" s="441" t="s">
        <v>7</v>
      </c>
      <c r="F35" s="441" t="s">
        <v>8</v>
      </c>
      <c r="G35" s="441" t="s">
        <v>9</v>
      </c>
      <c r="H35" s="107" t="s">
        <v>10</v>
      </c>
      <c r="I35" s="107" t="s">
        <v>12</v>
      </c>
      <c r="J35" s="107" t="s">
        <v>14</v>
      </c>
      <c r="K35" s="107" t="s">
        <v>15</v>
      </c>
      <c r="L35" s="107" t="s">
        <v>16</v>
      </c>
      <c r="M35" s="107" t="s">
        <v>17</v>
      </c>
      <c r="N35" s="107" t="s">
        <v>18</v>
      </c>
      <c r="O35" s="107" t="s">
        <v>19</v>
      </c>
      <c r="P35" s="107" t="s">
        <v>20</v>
      </c>
    </row>
    <row r="36" spans="1:18" ht="67.5" x14ac:dyDescent="0.25">
      <c r="A36" s="120" t="s">
        <v>3</v>
      </c>
      <c r="B36" s="457"/>
      <c r="C36" s="417"/>
      <c r="D36" s="109" t="s">
        <v>6</v>
      </c>
      <c r="E36" s="442"/>
      <c r="F36" s="442"/>
      <c r="G36" s="442"/>
      <c r="H36" s="109" t="s">
        <v>11</v>
      </c>
      <c r="I36" s="109" t="s">
        <v>13</v>
      </c>
      <c r="J36" s="109" t="s">
        <v>13</v>
      </c>
      <c r="K36" s="109" t="s">
        <v>13</v>
      </c>
      <c r="L36" s="109" t="s">
        <v>13</v>
      </c>
      <c r="M36" s="109" t="s">
        <v>13</v>
      </c>
      <c r="N36" s="109" t="s">
        <v>13</v>
      </c>
      <c r="O36" s="109" t="s">
        <v>13</v>
      </c>
      <c r="P36" s="109" t="s">
        <v>13</v>
      </c>
    </row>
    <row r="37" spans="1:18" ht="15.75" customHeight="1" thickBot="1" x14ac:dyDescent="0.3">
      <c r="A37" s="108"/>
      <c r="B37" s="458"/>
      <c r="C37" s="422"/>
      <c r="D37" s="162"/>
      <c r="E37" s="443"/>
      <c r="F37" s="443"/>
      <c r="G37" s="443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8" ht="65.25" customHeight="1" thickBot="1" x14ac:dyDescent="0.5">
      <c r="A38" s="108"/>
      <c r="B38" s="347" t="s">
        <v>342</v>
      </c>
      <c r="C38" s="358"/>
      <c r="D38" s="110" t="s">
        <v>113</v>
      </c>
      <c r="E38" s="237">
        <v>28.25</v>
      </c>
      <c r="F38" s="237">
        <v>37.75</v>
      </c>
      <c r="G38" s="237">
        <v>76.75</v>
      </c>
      <c r="H38" s="237">
        <v>760</v>
      </c>
      <c r="I38" s="110">
        <v>0.21560000000000001</v>
      </c>
      <c r="J38" s="110">
        <v>0.21560000000000001</v>
      </c>
      <c r="K38" s="110">
        <v>0.49399999999999999</v>
      </c>
      <c r="L38" s="110">
        <v>52.887999999999998</v>
      </c>
      <c r="M38" s="110">
        <v>30.933</v>
      </c>
      <c r="N38" s="110">
        <v>162.595</v>
      </c>
      <c r="O38" s="110">
        <v>47.155000000000001</v>
      </c>
      <c r="P38" s="110">
        <v>1.23</v>
      </c>
    </row>
    <row r="39" spans="1:18" ht="65.25" customHeight="1" thickBot="1" x14ac:dyDescent="0.3">
      <c r="A39" s="108"/>
      <c r="B39" s="347" t="s">
        <v>63</v>
      </c>
      <c r="C39" s="348"/>
      <c r="D39" s="110" t="s">
        <v>30</v>
      </c>
      <c r="E39" s="110">
        <v>3.95</v>
      </c>
      <c r="F39" s="110">
        <v>1.65</v>
      </c>
      <c r="G39" s="110">
        <v>29.9</v>
      </c>
      <c r="H39" s="110">
        <v>144.80000000000001</v>
      </c>
      <c r="I39" s="110">
        <v>3.5200000000000002E-2</v>
      </c>
      <c r="J39" s="110">
        <v>1.4999999999999999E-2</v>
      </c>
      <c r="K39" s="110">
        <v>0</v>
      </c>
      <c r="L39" s="110">
        <v>0</v>
      </c>
      <c r="M39" s="110">
        <v>10</v>
      </c>
      <c r="N39" s="110">
        <v>32.5</v>
      </c>
      <c r="O39" s="110">
        <v>7</v>
      </c>
      <c r="P39" s="110">
        <v>0.55000000000000004</v>
      </c>
    </row>
    <row r="40" spans="1:18" ht="65.25" customHeight="1" thickBot="1" x14ac:dyDescent="0.5">
      <c r="A40" s="108" t="s">
        <v>79</v>
      </c>
      <c r="B40" s="347" t="s">
        <v>80</v>
      </c>
      <c r="C40" s="358"/>
      <c r="D40" s="110" t="s">
        <v>48</v>
      </c>
      <c r="E40" s="110">
        <v>4.7</v>
      </c>
      <c r="F40" s="110">
        <v>5</v>
      </c>
      <c r="G40" s="110">
        <v>31.8</v>
      </c>
      <c r="H40" s="110">
        <v>187</v>
      </c>
      <c r="I40" s="110">
        <v>0.02</v>
      </c>
      <c r="J40" s="110">
        <v>0.08</v>
      </c>
      <c r="K40" s="110">
        <v>0.4</v>
      </c>
      <c r="L40" s="110">
        <v>0</v>
      </c>
      <c r="M40" s="110">
        <v>60</v>
      </c>
      <c r="N40" s="110">
        <v>50</v>
      </c>
      <c r="O40" s="110">
        <v>0</v>
      </c>
      <c r="P40" s="110">
        <v>0</v>
      </c>
    </row>
    <row r="41" spans="1:18" ht="65.25" customHeight="1" thickBot="1" x14ac:dyDescent="0.55000000000000004">
      <c r="A41" s="108"/>
      <c r="B41" s="347" t="s">
        <v>122</v>
      </c>
      <c r="C41" s="348"/>
      <c r="D41" s="110" t="s">
        <v>53</v>
      </c>
      <c r="E41" s="110">
        <v>0.4</v>
      </c>
      <c r="F41" s="110">
        <v>0.4</v>
      </c>
      <c r="G41" s="110">
        <v>9.8000000000000007</v>
      </c>
      <c r="H41" s="110">
        <v>45</v>
      </c>
      <c r="I41" s="110">
        <v>0.03</v>
      </c>
      <c r="J41" s="110">
        <v>0.02</v>
      </c>
      <c r="K41" s="110">
        <v>10</v>
      </c>
      <c r="L41" s="110">
        <v>0</v>
      </c>
      <c r="M41" s="110">
        <v>16</v>
      </c>
      <c r="N41" s="110">
        <v>11</v>
      </c>
      <c r="O41" s="110">
        <v>9</v>
      </c>
      <c r="P41" s="112">
        <v>2.2000000000000002</v>
      </c>
    </row>
    <row r="42" spans="1:18" ht="65.25" customHeight="1" thickBot="1" x14ac:dyDescent="0.3">
      <c r="A42" s="108"/>
      <c r="B42" s="418"/>
      <c r="C42" s="41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spans="1:18" ht="65.25" customHeight="1" thickBot="1" x14ac:dyDescent="0.3">
      <c r="A43" s="108"/>
      <c r="B43" s="444"/>
      <c r="C43" s="445"/>
      <c r="D43" s="110"/>
      <c r="E43" s="110">
        <f t="shared" ref="E43:P43" si="3">SUM(E38:E42)</f>
        <v>37.300000000000004</v>
      </c>
      <c r="F43" s="110">
        <f t="shared" si="3"/>
        <v>44.8</v>
      </c>
      <c r="G43" s="110">
        <f t="shared" si="3"/>
        <v>148.25000000000003</v>
      </c>
      <c r="H43" s="110">
        <f t="shared" si="3"/>
        <v>1136.8</v>
      </c>
      <c r="I43" s="110">
        <f t="shared" si="3"/>
        <v>0.30080000000000007</v>
      </c>
      <c r="J43" s="110">
        <f t="shared" si="3"/>
        <v>0.33060000000000006</v>
      </c>
      <c r="K43" s="110">
        <f t="shared" si="3"/>
        <v>10.894</v>
      </c>
      <c r="L43" s="110">
        <f t="shared" si="3"/>
        <v>52.887999999999998</v>
      </c>
      <c r="M43" s="110">
        <f t="shared" si="3"/>
        <v>116.93299999999999</v>
      </c>
      <c r="N43" s="110">
        <f t="shared" si="3"/>
        <v>256.09500000000003</v>
      </c>
      <c r="O43" s="110">
        <f t="shared" si="3"/>
        <v>63.155000000000001</v>
      </c>
      <c r="P43" s="110">
        <f t="shared" si="3"/>
        <v>3.9800000000000004</v>
      </c>
      <c r="R43" s="8"/>
    </row>
    <row r="44" spans="1:18" ht="30" customHeight="1" thickBot="1" x14ac:dyDescent="0.55000000000000004">
      <c r="A44" s="104" t="s">
        <v>32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8" ht="67.5" x14ac:dyDescent="0.25">
      <c r="A45" s="106" t="s">
        <v>33</v>
      </c>
      <c r="B45" s="414" t="s">
        <v>4</v>
      </c>
      <c r="C45" s="415"/>
      <c r="D45" s="107" t="s">
        <v>5</v>
      </c>
      <c r="E45" s="106" t="s">
        <v>7</v>
      </c>
      <c r="F45" s="106" t="s">
        <v>8</v>
      </c>
      <c r="G45" s="106" t="s">
        <v>9</v>
      </c>
      <c r="H45" s="107" t="s">
        <v>10</v>
      </c>
      <c r="I45" s="107" t="s">
        <v>12</v>
      </c>
      <c r="J45" s="107" t="s">
        <v>14</v>
      </c>
      <c r="K45" s="107" t="s">
        <v>15</v>
      </c>
      <c r="L45" s="107" t="s">
        <v>16</v>
      </c>
      <c r="M45" s="107" t="s">
        <v>17</v>
      </c>
      <c r="N45" s="107" t="s">
        <v>18</v>
      </c>
      <c r="O45" s="106" t="s">
        <v>35</v>
      </c>
      <c r="P45" s="107" t="s">
        <v>20</v>
      </c>
    </row>
    <row r="46" spans="1:18" ht="68.25" thickBot="1" x14ac:dyDescent="0.3">
      <c r="A46" s="108" t="s">
        <v>34</v>
      </c>
      <c r="B46" s="421"/>
      <c r="C46" s="422"/>
      <c r="D46" s="110" t="s">
        <v>6</v>
      </c>
      <c r="E46" s="108"/>
      <c r="F46" s="108"/>
      <c r="G46" s="108"/>
      <c r="H46" s="110" t="s">
        <v>11</v>
      </c>
      <c r="I46" s="110" t="s">
        <v>13</v>
      </c>
      <c r="J46" s="110" t="s">
        <v>13</v>
      </c>
      <c r="K46" s="110" t="s">
        <v>13</v>
      </c>
      <c r="L46" s="110" t="s">
        <v>13</v>
      </c>
      <c r="M46" s="110" t="s">
        <v>13</v>
      </c>
      <c r="N46" s="110" t="s">
        <v>13</v>
      </c>
      <c r="O46" s="108"/>
      <c r="P46" s="110" t="s">
        <v>13</v>
      </c>
    </row>
    <row r="47" spans="1:18" ht="42" customHeight="1" thickBot="1" x14ac:dyDescent="0.3">
      <c r="A47" s="108" t="s">
        <v>102</v>
      </c>
      <c r="B47" s="325" t="s">
        <v>103</v>
      </c>
      <c r="C47" s="326"/>
      <c r="D47" s="110" t="s">
        <v>53</v>
      </c>
      <c r="E47" s="110">
        <v>0.6</v>
      </c>
      <c r="F47" s="110">
        <v>7.06</v>
      </c>
      <c r="G47" s="110">
        <v>2.98</v>
      </c>
      <c r="H47" s="110">
        <v>78.680000000000007</v>
      </c>
      <c r="I47" s="110">
        <v>0.05</v>
      </c>
      <c r="J47" s="110">
        <v>6.6000000000000003E-2</v>
      </c>
      <c r="K47" s="110">
        <v>16.600000000000001</v>
      </c>
      <c r="L47" s="110">
        <v>0</v>
      </c>
      <c r="M47" s="110">
        <v>38.18</v>
      </c>
      <c r="N47" s="110">
        <v>69.72</v>
      </c>
      <c r="O47" s="110">
        <v>23.24</v>
      </c>
      <c r="P47" s="167">
        <v>1</v>
      </c>
    </row>
    <row r="48" spans="1:18" ht="42" customHeight="1" thickBot="1" x14ac:dyDescent="0.3">
      <c r="A48" s="108" t="s">
        <v>83</v>
      </c>
      <c r="B48" s="325" t="s">
        <v>84</v>
      </c>
      <c r="C48" s="326"/>
      <c r="D48" s="110" t="s">
        <v>90</v>
      </c>
      <c r="E48" s="110">
        <v>7.4</v>
      </c>
      <c r="F48" s="110">
        <v>5.5</v>
      </c>
      <c r="G48" s="110">
        <v>15.1</v>
      </c>
      <c r="H48" s="110">
        <v>142</v>
      </c>
      <c r="I48" s="110">
        <v>0.05</v>
      </c>
      <c r="J48" s="110">
        <v>0.05</v>
      </c>
      <c r="K48" s="110">
        <v>7</v>
      </c>
      <c r="L48" s="110">
        <v>0</v>
      </c>
      <c r="M48" s="110">
        <v>37.5</v>
      </c>
      <c r="N48" s="110">
        <v>90</v>
      </c>
      <c r="O48" s="110">
        <v>25</v>
      </c>
      <c r="P48" s="167">
        <v>1</v>
      </c>
    </row>
    <row r="49" spans="1:16" ht="42" customHeight="1" thickBot="1" x14ac:dyDescent="0.3">
      <c r="A49" s="108" t="s">
        <v>240</v>
      </c>
      <c r="B49" s="325" t="s">
        <v>241</v>
      </c>
      <c r="C49" s="326"/>
      <c r="D49" s="110" t="s">
        <v>91</v>
      </c>
      <c r="E49" s="110">
        <v>16.600000000000001</v>
      </c>
      <c r="F49" s="110">
        <v>11.63</v>
      </c>
      <c r="G49" s="110">
        <v>52.76</v>
      </c>
      <c r="H49" s="110">
        <v>332.53</v>
      </c>
      <c r="I49" s="110">
        <v>0.35199999999999998</v>
      </c>
      <c r="J49" s="110">
        <v>0.34100000000000003</v>
      </c>
      <c r="K49" s="110">
        <v>36.299999999999997</v>
      </c>
      <c r="L49" s="110">
        <v>0</v>
      </c>
      <c r="M49" s="110">
        <v>60.06</v>
      </c>
      <c r="N49" s="110">
        <v>191.84</v>
      </c>
      <c r="O49" s="110">
        <v>75.42</v>
      </c>
      <c r="P49" s="167">
        <v>3.85</v>
      </c>
    </row>
    <row r="50" spans="1:16" ht="42" customHeight="1" thickBot="1" x14ac:dyDescent="0.3">
      <c r="A50" s="108"/>
      <c r="B50" s="325" t="s">
        <v>29</v>
      </c>
      <c r="C50" s="326"/>
      <c r="D50" s="110" t="s">
        <v>58</v>
      </c>
      <c r="E50" s="110">
        <v>3.16</v>
      </c>
      <c r="F50" s="110">
        <v>0.4</v>
      </c>
      <c r="G50" s="110">
        <v>19.87</v>
      </c>
      <c r="H50" s="110">
        <v>90.6</v>
      </c>
      <c r="I50" s="110">
        <v>4.3999999999999997E-2</v>
      </c>
      <c r="J50" s="110">
        <v>1.2E-2</v>
      </c>
      <c r="K50" s="110">
        <v>0</v>
      </c>
      <c r="L50" s="110">
        <v>0</v>
      </c>
      <c r="M50" s="110">
        <v>8</v>
      </c>
      <c r="N50" s="110">
        <v>26</v>
      </c>
      <c r="O50" s="110">
        <v>5.6</v>
      </c>
      <c r="P50" s="110">
        <v>0.44</v>
      </c>
    </row>
    <row r="51" spans="1:16" ht="42" customHeight="1" thickBot="1" x14ac:dyDescent="0.3">
      <c r="A51" s="108"/>
      <c r="B51" s="325" t="s">
        <v>49</v>
      </c>
      <c r="C51" s="326"/>
      <c r="D51" s="110" t="s">
        <v>50</v>
      </c>
      <c r="E51" s="110">
        <v>1.4</v>
      </c>
      <c r="F51" s="110">
        <v>0.2</v>
      </c>
      <c r="G51" s="110">
        <v>8.1</v>
      </c>
      <c r="H51" s="110">
        <v>38</v>
      </c>
      <c r="I51" s="110">
        <v>3.5999999999999997E-2</v>
      </c>
      <c r="J51" s="110">
        <v>1.6E-2</v>
      </c>
      <c r="K51" s="110">
        <v>0</v>
      </c>
      <c r="L51" s="110">
        <v>0</v>
      </c>
      <c r="M51" s="110">
        <v>9.4</v>
      </c>
      <c r="N51" s="110">
        <v>31.4</v>
      </c>
      <c r="O51" s="110">
        <v>9.8000000000000007</v>
      </c>
      <c r="P51" s="110">
        <v>0.78</v>
      </c>
    </row>
    <row r="52" spans="1:16" ht="42" customHeight="1" thickBot="1" x14ac:dyDescent="0.3">
      <c r="A52" s="108" t="s">
        <v>86</v>
      </c>
      <c r="B52" s="347" t="s">
        <v>242</v>
      </c>
      <c r="C52" s="348"/>
      <c r="D52" s="110" t="s">
        <v>48</v>
      </c>
      <c r="E52" s="110">
        <v>1.2</v>
      </c>
      <c r="F52" s="110">
        <v>0</v>
      </c>
      <c r="G52" s="110">
        <v>31.6</v>
      </c>
      <c r="H52" s="110">
        <v>126</v>
      </c>
      <c r="I52" s="110">
        <v>0.02</v>
      </c>
      <c r="J52" s="110">
        <v>0.2</v>
      </c>
      <c r="K52" s="110">
        <v>1.8</v>
      </c>
      <c r="L52" s="110">
        <v>0</v>
      </c>
      <c r="M52" s="110">
        <v>18</v>
      </c>
      <c r="N52" s="110">
        <v>10</v>
      </c>
      <c r="O52" s="110">
        <v>4</v>
      </c>
      <c r="P52" s="167">
        <v>0.2</v>
      </c>
    </row>
    <row r="53" spans="1:16" ht="42" customHeight="1" thickBot="1" x14ac:dyDescent="0.3">
      <c r="A53" s="108"/>
      <c r="B53" s="423"/>
      <c r="C53" s="424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67"/>
    </row>
    <row r="54" spans="1:16" ht="42" customHeight="1" thickBot="1" x14ac:dyDescent="0.3">
      <c r="A54" s="108"/>
      <c r="B54" s="425"/>
      <c r="C54" s="426"/>
      <c r="D54" s="110"/>
      <c r="E54" s="110">
        <f t="shared" ref="E54:P54" si="4">SUM(E47:E53)</f>
        <v>30.36</v>
      </c>
      <c r="F54" s="110">
        <f t="shared" si="4"/>
        <v>24.789999999999996</v>
      </c>
      <c r="G54" s="110">
        <f t="shared" si="4"/>
        <v>130.41</v>
      </c>
      <c r="H54" s="110">
        <f t="shared" si="4"/>
        <v>807.81000000000006</v>
      </c>
      <c r="I54" s="110">
        <f t="shared" si="4"/>
        <v>0.55199999999999994</v>
      </c>
      <c r="J54" s="110">
        <f t="shared" si="4"/>
        <v>0.68500000000000005</v>
      </c>
      <c r="K54" s="110">
        <f t="shared" si="4"/>
        <v>61.699999999999996</v>
      </c>
      <c r="L54" s="110">
        <f t="shared" si="4"/>
        <v>0</v>
      </c>
      <c r="M54" s="110">
        <f t="shared" si="4"/>
        <v>171.14000000000001</v>
      </c>
      <c r="N54" s="110">
        <f t="shared" si="4"/>
        <v>418.96</v>
      </c>
      <c r="O54" s="110">
        <f t="shared" si="4"/>
        <v>143.06</v>
      </c>
      <c r="P54" s="167">
        <f t="shared" si="4"/>
        <v>7.2700000000000005</v>
      </c>
    </row>
    <row r="55" spans="1:16" ht="30" customHeight="1" thickBot="1" x14ac:dyDescent="0.3">
      <c r="A55" s="1" t="s">
        <v>51</v>
      </c>
    </row>
    <row r="56" spans="1:16" x14ac:dyDescent="0.25">
      <c r="A56" s="28" t="s">
        <v>2</v>
      </c>
      <c r="B56" s="451" t="s">
        <v>4</v>
      </c>
      <c r="C56" s="333"/>
      <c r="D56" s="3" t="s">
        <v>5</v>
      </c>
      <c r="E56" s="345" t="s">
        <v>7</v>
      </c>
      <c r="F56" s="345" t="s">
        <v>8</v>
      </c>
      <c r="G56" s="345" t="s">
        <v>9</v>
      </c>
      <c r="H56" s="3" t="s">
        <v>10</v>
      </c>
      <c r="I56" s="3" t="s">
        <v>12</v>
      </c>
      <c r="J56" s="3" t="s">
        <v>14</v>
      </c>
      <c r="K56" s="3" t="s">
        <v>15</v>
      </c>
      <c r="L56" s="3" t="s">
        <v>16</v>
      </c>
      <c r="M56" s="3" t="s">
        <v>17</v>
      </c>
      <c r="N56" s="3" t="s">
        <v>18</v>
      </c>
      <c r="O56" s="3" t="s">
        <v>19</v>
      </c>
      <c r="P56" s="3" t="s">
        <v>20</v>
      </c>
    </row>
    <row r="57" spans="1:16" x14ac:dyDescent="0.25">
      <c r="A57" s="29" t="s">
        <v>3</v>
      </c>
      <c r="B57" s="452"/>
      <c r="C57" s="453"/>
      <c r="D57" s="4" t="s">
        <v>6</v>
      </c>
      <c r="E57" s="446"/>
      <c r="F57" s="446"/>
      <c r="G57" s="446"/>
      <c r="H57" s="4" t="s">
        <v>11</v>
      </c>
      <c r="I57" s="4" t="s">
        <v>13</v>
      </c>
      <c r="J57" s="4" t="s">
        <v>13</v>
      </c>
      <c r="K57" s="4" t="s">
        <v>13</v>
      </c>
      <c r="L57" s="4" t="s">
        <v>13</v>
      </c>
      <c r="M57" s="4" t="s">
        <v>13</v>
      </c>
      <c r="N57" s="4" t="s">
        <v>13</v>
      </c>
      <c r="O57" s="4" t="s">
        <v>13</v>
      </c>
      <c r="P57" s="4" t="s">
        <v>13</v>
      </c>
    </row>
    <row r="58" spans="1:16" ht="15.75" thickBot="1" x14ac:dyDescent="0.3">
      <c r="A58" s="30"/>
      <c r="B58" s="454"/>
      <c r="C58" s="335"/>
      <c r="D58" s="5"/>
      <c r="E58" s="346"/>
      <c r="F58" s="346"/>
      <c r="G58" s="346"/>
      <c r="H58" s="5"/>
      <c r="I58" s="5"/>
      <c r="J58" s="5"/>
      <c r="K58" s="5"/>
      <c r="L58" s="5"/>
      <c r="M58" s="5"/>
      <c r="N58" s="5"/>
      <c r="O58" s="5"/>
      <c r="P58" s="5"/>
    </row>
    <row r="59" spans="1:16" ht="28.5" customHeight="1" thickBot="1" x14ac:dyDescent="0.55000000000000004">
      <c r="A59" s="22"/>
      <c r="B59" s="418" t="s">
        <v>262</v>
      </c>
      <c r="C59" s="420"/>
      <c r="D59" s="2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22.5" customHeight="1" thickBot="1" x14ac:dyDescent="0.3">
      <c r="A60" s="22"/>
      <c r="B60" s="449"/>
      <c r="C60" s="450"/>
      <c r="D60" s="1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0"/>
    </row>
    <row r="61" spans="1:16" ht="22.5" customHeight="1" thickBot="1" x14ac:dyDescent="0.3">
      <c r="A61" s="35"/>
      <c r="B61" s="447"/>
      <c r="C61" s="448"/>
      <c r="D61" s="36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22.5" customHeight="1" thickBot="1" x14ac:dyDescent="0.3">
      <c r="A62" s="15"/>
      <c r="B62" s="449"/>
      <c r="C62" s="450"/>
      <c r="D62" s="2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22.5" customHeight="1" thickBot="1" x14ac:dyDescent="0.3">
      <c r="A63" s="22"/>
      <c r="B63" s="455"/>
      <c r="C63" s="450"/>
      <c r="D63" s="2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</sheetData>
  <mergeCells count="50">
    <mergeCell ref="B59:C59"/>
    <mergeCell ref="B60:C60"/>
    <mergeCell ref="B61:C61"/>
    <mergeCell ref="B62:C62"/>
    <mergeCell ref="B63:C63"/>
    <mergeCell ref="G56:G58"/>
    <mergeCell ref="B47:C47"/>
    <mergeCell ref="B48:C48"/>
    <mergeCell ref="B49:C49"/>
    <mergeCell ref="B50:C50"/>
    <mergeCell ref="B51:C51"/>
    <mergeCell ref="B52:C52"/>
    <mergeCell ref="B53:C53"/>
    <mergeCell ref="B54:C54"/>
    <mergeCell ref="B56:C58"/>
    <mergeCell ref="E56:E58"/>
    <mergeCell ref="F56:F58"/>
    <mergeCell ref="B45:C46"/>
    <mergeCell ref="B29:C29"/>
    <mergeCell ref="B35:C37"/>
    <mergeCell ref="E35:E37"/>
    <mergeCell ref="F35:F37"/>
    <mergeCell ref="B39:C39"/>
    <mergeCell ref="B40:C40"/>
    <mergeCell ref="B41:C41"/>
    <mergeCell ref="B42:C42"/>
    <mergeCell ref="B43:C43"/>
    <mergeCell ref="G35:G37"/>
    <mergeCell ref="B38:C38"/>
    <mergeCell ref="B21:C21"/>
    <mergeCell ref="B23:C24"/>
    <mergeCell ref="B25:C25"/>
    <mergeCell ref="B26:C26"/>
    <mergeCell ref="B27:C27"/>
    <mergeCell ref="B28:C28"/>
    <mergeCell ref="B6:C6"/>
    <mergeCell ref="B5:C5"/>
    <mergeCell ref="B3:C3"/>
    <mergeCell ref="B20:C20"/>
    <mergeCell ref="B7:C7"/>
    <mergeCell ref="B8:C8"/>
    <mergeCell ref="B9:C9"/>
    <mergeCell ref="B10:C10"/>
    <mergeCell ref="B12:C13"/>
    <mergeCell ref="B14:C14"/>
    <mergeCell ref="B15:C15"/>
    <mergeCell ref="B16:C16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scale="4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62"/>
  <sheetViews>
    <sheetView zoomScale="50" zoomScaleNormal="50" workbookViewId="0">
      <selection activeCell="AC16" sqref="AC16"/>
    </sheetView>
  </sheetViews>
  <sheetFormatPr defaultRowHeight="15" x14ac:dyDescent="0.25"/>
  <cols>
    <col min="1" max="1" width="23.7109375" customWidth="1"/>
    <col min="2" max="2" width="21.85546875" customWidth="1"/>
    <col min="3" max="3" width="37.140625" customWidth="1"/>
    <col min="4" max="16" width="15.7109375" customWidth="1"/>
  </cols>
  <sheetData>
    <row r="1" spans="1:16" ht="31.5" x14ac:dyDescent="0.5">
      <c r="A1" s="40" t="s">
        <v>229</v>
      </c>
      <c r="B1" s="58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9.25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8.5" customHeight="1" x14ac:dyDescent="0.25">
      <c r="A3" s="261" t="s">
        <v>2</v>
      </c>
      <c r="B3" s="349" t="s">
        <v>4</v>
      </c>
      <c r="C3" s="350"/>
      <c r="D3" s="43" t="s">
        <v>5</v>
      </c>
      <c r="E3" s="355" t="s">
        <v>7</v>
      </c>
      <c r="F3" s="355" t="s">
        <v>8</v>
      </c>
      <c r="G3" s="361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28.5" customHeight="1" thickBot="1" x14ac:dyDescent="0.3">
      <c r="A4" s="262" t="s">
        <v>3</v>
      </c>
      <c r="B4" s="351"/>
      <c r="C4" s="352"/>
      <c r="D4" s="46" t="s">
        <v>6</v>
      </c>
      <c r="E4" s="356"/>
      <c r="F4" s="356"/>
      <c r="G4" s="362"/>
      <c r="H4" s="46" t="s">
        <v>11</v>
      </c>
      <c r="I4" s="46" t="s">
        <v>13</v>
      </c>
      <c r="J4" s="46" t="s">
        <v>13</v>
      </c>
      <c r="K4" s="46" t="s">
        <v>13</v>
      </c>
      <c r="L4" s="46" t="s">
        <v>13</v>
      </c>
      <c r="M4" s="46" t="s">
        <v>13</v>
      </c>
      <c r="N4" s="46" t="s">
        <v>13</v>
      </c>
      <c r="O4" s="46" t="s">
        <v>13</v>
      </c>
      <c r="P4" s="46" t="s">
        <v>13</v>
      </c>
    </row>
    <row r="5" spans="1:16" ht="39" customHeight="1" thickBot="1" x14ac:dyDescent="0.5">
      <c r="A5" s="102" t="s">
        <v>76</v>
      </c>
      <c r="B5" s="347" t="s">
        <v>77</v>
      </c>
      <c r="C5" s="358"/>
      <c r="D5" s="49" t="s">
        <v>45</v>
      </c>
      <c r="E5" s="49">
        <v>8.1</v>
      </c>
      <c r="F5" s="49">
        <v>9.25</v>
      </c>
      <c r="G5" s="49">
        <v>31.95</v>
      </c>
      <c r="H5" s="49">
        <v>250.5</v>
      </c>
      <c r="I5" s="49">
        <v>8.4000000000000005E-2</v>
      </c>
      <c r="J5" s="49">
        <v>0.05</v>
      </c>
      <c r="K5" s="49">
        <v>7.0000000000000007E-2</v>
      </c>
      <c r="L5" s="49">
        <v>25</v>
      </c>
      <c r="M5" s="49">
        <v>152</v>
      </c>
      <c r="N5" s="49">
        <v>116</v>
      </c>
      <c r="O5" s="49">
        <v>39</v>
      </c>
      <c r="P5" s="49">
        <v>1.8</v>
      </c>
    </row>
    <row r="6" spans="1:16" ht="39" customHeight="1" thickBot="1" x14ac:dyDescent="0.5">
      <c r="A6" s="264"/>
      <c r="B6" s="347" t="s">
        <v>78</v>
      </c>
      <c r="C6" s="358"/>
      <c r="D6" s="49" t="s">
        <v>26</v>
      </c>
      <c r="E6" s="49">
        <v>0.42</v>
      </c>
      <c r="F6" s="49">
        <v>1.62</v>
      </c>
      <c r="G6" s="49">
        <v>2.7</v>
      </c>
      <c r="H6" s="49">
        <v>28.8</v>
      </c>
      <c r="I6" s="49">
        <v>0.01</v>
      </c>
      <c r="J6" s="49">
        <v>2.5000000000000001E-2</v>
      </c>
      <c r="K6" s="49">
        <v>3.5</v>
      </c>
      <c r="L6" s="49">
        <v>0</v>
      </c>
      <c r="M6" s="49">
        <v>20.5</v>
      </c>
      <c r="N6" s="49">
        <v>18.5</v>
      </c>
      <c r="O6" s="49">
        <v>7.5</v>
      </c>
      <c r="P6" s="49">
        <v>0.35</v>
      </c>
    </row>
    <row r="7" spans="1:16" ht="39" customHeight="1" thickBot="1" x14ac:dyDescent="0.5">
      <c r="A7" s="264" t="s">
        <v>79</v>
      </c>
      <c r="B7" s="347" t="s">
        <v>80</v>
      </c>
      <c r="C7" s="358"/>
      <c r="D7" s="49" t="s">
        <v>48</v>
      </c>
      <c r="E7" s="49">
        <v>4.7</v>
      </c>
      <c r="F7" s="49">
        <v>5</v>
      </c>
      <c r="G7" s="49">
        <v>31.8</v>
      </c>
      <c r="H7" s="49">
        <v>187</v>
      </c>
      <c r="I7" s="49">
        <v>0.02</v>
      </c>
      <c r="J7" s="49">
        <v>0.08</v>
      </c>
      <c r="K7" s="49">
        <v>0.4</v>
      </c>
      <c r="L7" s="49">
        <v>0</v>
      </c>
      <c r="M7" s="49">
        <v>60</v>
      </c>
      <c r="N7" s="49">
        <v>50</v>
      </c>
      <c r="O7" s="49">
        <v>0</v>
      </c>
      <c r="P7" s="49">
        <v>0</v>
      </c>
    </row>
    <row r="8" spans="1:16" ht="39" customHeight="1" thickBot="1" x14ac:dyDescent="0.3">
      <c r="A8" s="264"/>
      <c r="B8" s="347" t="s">
        <v>63</v>
      </c>
      <c r="C8" s="348"/>
      <c r="D8" s="49" t="s">
        <v>58</v>
      </c>
      <c r="E8" s="49">
        <v>3.16</v>
      </c>
      <c r="F8" s="49">
        <v>1.32</v>
      </c>
      <c r="G8" s="49">
        <v>23.92</v>
      </c>
      <c r="H8" s="49">
        <v>115.85</v>
      </c>
      <c r="I8" s="49">
        <v>4.3999999999999997E-2</v>
      </c>
      <c r="J8" s="49">
        <v>1.2E-2</v>
      </c>
      <c r="K8" s="49">
        <v>0</v>
      </c>
      <c r="L8" s="49">
        <v>0</v>
      </c>
      <c r="M8" s="49">
        <v>8</v>
      </c>
      <c r="N8" s="49">
        <v>26</v>
      </c>
      <c r="O8" s="49">
        <v>5.6</v>
      </c>
      <c r="P8" s="49">
        <v>0.44</v>
      </c>
    </row>
    <row r="9" spans="1:16" ht="39" customHeight="1" thickBot="1" x14ac:dyDescent="0.3">
      <c r="A9" s="264"/>
      <c r="B9" s="347" t="s">
        <v>81</v>
      </c>
      <c r="C9" s="348"/>
      <c r="D9" s="49" t="s">
        <v>48</v>
      </c>
      <c r="E9" s="49">
        <v>3</v>
      </c>
      <c r="F9" s="49">
        <v>0.2</v>
      </c>
      <c r="G9" s="49">
        <v>38.4</v>
      </c>
      <c r="H9" s="49">
        <v>182</v>
      </c>
      <c r="I9" s="49">
        <v>0.08</v>
      </c>
      <c r="J9" s="49">
        <v>0.1</v>
      </c>
      <c r="K9" s="49">
        <v>20</v>
      </c>
      <c r="L9" s="49">
        <v>0</v>
      </c>
      <c r="M9" s="49">
        <v>16</v>
      </c>
      <c r="N9" s="49">
        <v>56</v>
      </c>
      <c r="O9" s="49">
        <v>84</v>
      </c>
      <c r="P9" s="49">
        <v>1.2</v>
      </c>
    </row>
    <row r="10" spans="1:16" ht="37.5" customHeight="1" thickBot="1" x14ac:dyDescent="0.3">
      <c r="A10" s="264"/>
      <c r="B10" s="347"/>
      <c r="C10" s="348"/>
      <c r="D10" s="49"/>
      <c r="E10" s="49">
        <f t="shared" ref="E10:P10" si="0">SUM(E5:E9)</f>
        <v>19.38</v>
      </c>
      <c r="F10" s="49">
        <f t="shared" si="0"/>
        <v>17.39</v>
      </c>
      <c r="G10" s="49">
        <f t="shared" si="0"/>
        <v>128.77000000000001</v>
      </c>
      <c r="H10" s="49">
        <f t="shared" si="0"/>
        <v>764.15</v>
      </c>
      <c r="I10" s="49">
        <f t="shared" si="0"/>
        <v>0.23799999999999999</v>
      </c>
      <c r="J10" s="49">
        <f t="shared" si="0"/>
        <v>0.26700000000000002</v>
      </c>
      <c r="K10" s="49">
        <f t="shared" si="0"/>
        <v>23.97</v>
      </c>
      <c r="L10" s="49">
        <f t="shared" si="0"/>
        <v>25</v>
      </c>
      <c r="M10" s="49">
        <f t="shared" si="0"/>
        <v>256.5</v>
      </c>
      <c r="N10" s="49">
        <f t="shared" si="0"/>
        <v>266.5</v>
      </c>
      <c r="O10" s="49">
        <f t="shared" si="0"/>
        <v>136.1</v>
      </c>
      <c r="P10" s="49">
        <f t="shared" si="0"/>
        <v>3.79</v>
      </c>
    </row>
    <row r="11" spans="1:16" ht="43.5" hidden="1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ht="43.5" customHeight="1" thickBot="1" x14ac:dyDescent="0.5">
      <c r="A12" s="40" t="s">
        <v>32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 ht="59.25" customHeight="1" x14ac:dyDescent="0.25">
      <c r="A13" s="261" t="s">
        <v>33</v>
      </c>
      <c r="B13" s="349" t="s">
        <v>4</v>
      </c>
      <c r="C13" s="350"/>
      <c r="D13" s="43" t="s">
        <v>5</v>
      </c>
      <c r="E13" s="261" t="s">
        <v>7</v>
      </c>
      <c r="F13" s="261" t="s">
        <v>8</v>
      </c>
      <c r="G13" s="261" t="s">
        <v>9</v>
      </c>
      <c r="H13" s="43" t="s">
        <v>10</v>
      </c>
      <c r="I13" s="43" t="s">
        <v>12</v>
      </c>
      <c r="J13" s="43" t="s">
        <v>14</v>
      </c>
      <c r="K13" s="43" t="s">
        <v>15</v>
      </c>
      <c r="L13" s="43" t="s">
        <v>16</v>
      </c>
      <c r="M13" s="43" t="s">
        <v>17</v>
      </c>
      <c r="N13" s="43" t="s">
        <v>18</v>
      </c>
      <c r="O13" s="261" t="s">
        <v>35</v>
      </c>
      <c r="P13" s="43" t="s">
        <v>20</v>
      </c>
    </row>
    <row r="14" spans="1:16" ht="24" customHeight="1" thickBot="1" x14ac:dyDescent="0.3">
      <c r="A14" s="264" t="s">
        <v>34</v>
      </c>
      <c r="B14" s="353"/>
      <c r="C14" s="354"/>
      <c r="D14" s="49" t="s">
        <v>6</v>
      </c>
      <c r="E14" s="264"/>
      <c r="F14" s="264"/>
      <c r="G14" s="264"/>
      <c r="H14" s="49" t="s">
        <v>11</v>
      </c>
      <c r="I14" s="49" t="s">
        <v>13</v>
      </c>
      <c r="J14" s="49" t="s">
        <v>13</v>
      </c>
      <c r="K14" s="49" t="s">
        <v>13</v>
      </c>
      <c r="L14" s="49" t="s">
        <v>13</v>
      </c>
      <c r="M14" s="49" t="s">
        <v>13</v>
      </c>
      <c r="N14" s="49" t="s">
        <v>13</v>
      </c>
      <c r="O14" s="264"/>
      <c r="P14" s="49" t="s">
        <v>13</v>
      </c>
    </row>
    <row r="15" spans="1:16" ht="43.5" customHeight="1" thickBot="1" x14ac:dyDescent="0.5">
      <c r="A15" s="264" t="s">
        <v>82</v>
      </c>
      <c r="B15" s="325" t="s">
        <v>327</v>
      </c>
      <c r="C15" s="326"/>
      <c r="D15" s="49" t="s">
        <v>38</v>
      </c>
      <c r="E15" s="49">
        <v>1.56</v>
      </c>
      <c r="F15" s="49">
        <v>1.9</v>
      </c>
      <c r="G15" s="49">
        <v>2.9</v>
      </c>
      <c r="H15" s="49">
        <v>37.799999999999997</v>
      </c>
      <c r="I15" s="49">
        <v>0.1</v>
      </c>
      <c r="J15" s="49">
        <v>0.11</v>
      </c>
      <c r="K15" s="49">
        <v>2.52</v>
      </c>
      <c r="L15" s="49">
        <v>27</v>
      </c>
      <c r="M15" s="49">
        <v>20</v>
      </c>
      <c r="N15" s="49">
        <v>27.5</v>
      </c>
      <c r="O15" s="49">
        <v>50.4</v>
      </c>
      <c r="P15" s="55">
        <v>1.53</v>
      </c>
    </row>
    <row r="16" spans="1:16" ht="57.75" customHeight="1" thickBot="1" x14ac:dyDescent="0.5">
      <c r="A16" s="264" t="s">
        <v>83</v>
      </c>
      <c r="B16" s="325" t="s">
        <v>84</v>
      </c>
      <c r="C16" s="326"/>
      <c r="D16" s="49" t="s">
        <v>88</v>
      </c>
      <c r="E16" s="49">
        <v>6.0549999999999997</v>
      </c>
      <c r="F16" s="49">
        <v>4.5</v>
      </c>
      <c r="G16" s="49">
        <v>12.353999999999999</v>
      </c>
      <c r="H16" s="49">
        <v>168.02</v>
      </c>
      <c r="I16" s="49">
        <v>0.04</v>
      </c>
      <c r="J16" s="49">
        <v>0.04</v>
      </c>
      <c r="K16" s="49">
        <v>5.7270000000000003</v>
      </c>
      <c r="L16" s="49">
        <v>0</v>
      </c>
      <c r="M16" s="49">
        <v>30.681999999999999</v>
      </c>
      <c r="N16" s="49">
        <v>73.635999999999996</v>
      </c>
      <c r="O16" s="49">
        <v>20.454999999999998</v>
      </c>
      <c r="P16" s="55">
        <v>0.81799999999999995</v>
      </c>
    </row>
    <row r="17" spans="1:18" ht="43.5" customHeight="1" thickBot="1" x14ac:dyDescent="0.5">
      <c r="A17" s="264" t="s">
        <v>85</v>
      </c>
      <c r="B17" s="325" t="s">
        <v>306</v>
      </c>
      <c r="C17" s="326"/>
      <c r="D17" s="49" t="s">
        <v>89</v>
      </c>
      <c r="E17" s="49">
        <v>15.77</v>
      </c>
      <c r="F17" s="49">
        <v>16.309999999999999</v>
      </c>
      <c r="G17" s="49">
        <v>26.154</v>
      </c>
      <c r="H17" s="49">
        <v>336.46</v>
      </c>
      <c r="I17" s="49">
        <v>0.27700000000000002</v>
      </c>
      <c r="J17" s="49">
        <v>0.32300000000000001</v>
      </c>
      <c r="K17" s="49">
        <v>21.692</v>
      </c>
      <c r="L17" s="49">
        <v>47.692</v>
      </c>
      <c r="M17" s="49">
        <v>89.23</v>
      </c>
      <c r="N17" s="49">
        <v>232.31</v>
      </c>
      <c r="O17" s="49">
        <v>98.460999999999999</v>
      </c>
      <c r="P17" s="55">
        <v>4.3070000000000004</v>
      </c>
    </row>
    <row r="18" spans="1:18" ht="69" customHeight="1" thickBot="1" x14ac:dyDescent="0.5">
      <c r="A18" s="264" t="s">
        <v>72</v>
      </c>
      <c r="B18" s="325" t="s">
        <v>328</v>
      </c>
      <c r="C18" s="326"/>
      <c r="D18" s="49" t="s">
        <v>48</v>
      </c>
      <c r="E18" s="49">
        <v>0.4</v>
      </c>
      <c r="F18" s="49">
        <v>0</v>
      </c>
      <c r="G18" s="49">
        <v>23.6</v>
      </c>
      <c r="H18" s="49">
        <v>103</v>
      </c>
      <c r="I18" s="49">
        <v>0</v>
      </c>
      <c r="J18" s="49">
        <v>0.1</v>
      </c>
      <c r="K18" s="49">
        <v>110</v>
      </c>
      <c r="L18" s="49">
        <v>0</v>
      </c>
      <c r="M18" s="49">
        <v>14</v>
      </c>
      <c r="N18" s="49">
        <v>2</v>
      </c>
      <c r="O18" s="49">
        <v>4</v>
      </c>
      <c r="P18" s="55">
        <v>0.6</v>
      </c>
    </row>
    <row r="19" spans="1:18" ht="37.5" customHeight="1" thickBot="1" x14ac:dyDescent="0.5">
      <c r="A19" s="264"/>
      <c r="B19" s="347" t="s">
        <v>63</v>
      </c>
      <c r="C19" s="348"/>
      <c r="D19" s="49" t="s">
        <v>26</v>
      </c>
      <c r="E19" s="49">
        <v>2.2999999999999998</v>
      </c>
      <c r="F19" s="49">
        <v>0.3</v>
      </c>
      <c r="G19" s="49">
        <v>14.9</v>
      </c>
      <c r="H19" s="49">
        <v>86</v>
      </c>
      <c r="I19" s="49">
        <v>3.3000000000000002E-2</v>
      </c>
      <c r="J19" s="49">
        <v>8.9999999999999993E-3</v>
      </c>
      <c r="K19" s="49">
        <v>0</v>
      </c>
      <c r="L19" s="49">
        <v>0</v>
      </c>
      <c r="M19" s="49">
        <v>6</v>
      </c>
      <c r="N19" s="49">
        <v>19.5</v>
      </c>
      <c r="O19" s="49">
        <v>4.2</v>
      </c>
      <c r="P19" s="55">
        <v>0.33</v>
      </c>
    </row>
    <row r="20" spans="1:18" ht="37.5" customHeight="1" thickBot="1" x14ac:dyDescent="0.5">
      <c r="A20" s="264"/>
      <c r="B20" s="325" t="s">
        <v>73</v>
      </c>
      <c r="C20" s="326"/>
      <c r="D20" s="49" t="s">
        <v>50</v>
      </c>
      <c r="E20" s="49">
        <v>1.4</v>
      </c>
      <c r="F20" s="49">
        <v>0.2</v>
      </c>
      <c r="G20" s="49">
        <v>8.1</v>
      </c>
      <c r="H20" s="49">
        <v>38</v>
      </c>
      <c r="I20" s="49">
        <v>3.5999999999999997E-2</v>
      </c>
      <c r="J20" s="49">
        <v>1.6E-2</v>
      </c>
      <c r="K20" s="49">
        <v>0</v>
      </c>
      <c r="L20" s="49">
        <v>0</v>
      </c>
      <c r="M20" s="49">
        <v>9.4</v>
      </c>
      <c r="N20" s="49">
        <v>31.4</v>
      </c>
      <c r="O20" s="49">
        <v>9.8000000000000007</v>
      </c>
      <c r="P20" s="55">
        <v>0.78</v>
      </c>
    </row>
    <row r="21" spans="1:18" ht="19.5" customHeight="1" thickBot="1" x14ac:dyDescent="0.5">
      <c r="A21" s="264"/>
      <c r="B21" s="325"/>
      <c r="C21" s="32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5"/>
    </row>
    <row r="22" spans="1:18" ht="43.5" customHeight="1" thickBot="1" x14ac:dyDescent="0.5">
      <c r="A22" s="264"/>
      <c r="B22" s="325"/>
      <c r="C22" s="326"/>
      <c r="D22" s="49"/>
      <c r="E22" s="49">
        <f t="shared" ref="E22:P22" si="1">SUM(E15:E21)</f>
        <v>27.484999999999996</v>
      </c>
      <c r="F22" s="49">
        <f t="shared" si="1"/>
        <v>23.21</v>
      </c>
      <c r="G22" s="49">
        <f t="shared" si="1"/>
        <v>88.00800000000001</v>
      </c>
      <c r="H22" s="49">
        <f t="shared" si="1"/>
        <v>769.28</v>
      </c>
      <c r="I22" s="49">
        <f t="shared" si="1"/>
        <v>0.48600000000000004</v>
      </c>
      <c r="J22" s="49">
        <f t="shared" si="1"/>
        <v>0.59799999999999998</v>
      </c>
      <c r="K22" s="49">
        <f t="shared" si="1"/>
        <v>139.93899999999999</v>
      </c>
      <c r="L22" s="49">
        <f t="shared" si="1"/>
        <v>74.692000000000007</v>
      </c>
      <c r="M22" s="49">
        <f t="shared" si="1"/>
        <v>169.31200000000001</v>
      </c>
      <c r="N22" s="49">
        <f t="shared" si="1"/>
        <v>386.346</v>
      </c>
      <c r="O22" s="49">
        <f t="shared" si="1"/>
        <v>187.31599999999997</v>
      </c>
      <c r="P22" s="55">
        <f t="shared" si="1"/>
        <v>8.3650000000000002</v>
      </c>
    </row>
    <row r="23" spans="1:18" ht="43.5" customHeight="1" thickBot="1" x14ac:dyDescent="0.5">
      <c r="A23" s="40" t="s">
        <v>51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8" ht="51" customHeight="1" x14ac:dyDescent="0.25">
      <c r="A24" s="261" t="s">
        <v>33</v>
      </c>
      <c r="B24" s="349" t="s">
        <v>4</v>
      </c>
      <c r="C24" s="350"/>
      <c r="D24" s="43" t="s">
        <v>5</v>
      </c>
      <c r="E24" s="261" t="s">
        <v>7</v>
      </c>
      <c r="F24" s="261" t="s">
        <v>8</v>
      </c>
      <c r="G24" s="261" t="s">
        <v>9</v>
      </c>
      <c r="H24" s="43" t="s">
        <v>10</v>
      </c>
      <c r="I24" s="43" t="s">
        <v>12</v>
      </c>
      <c r="J24" s="43" t="s">
        <v>14</v>
      </c>
      <c r="K24" s="43" t="s">
        <v>15</v>
      </c>
      <c r="L24" s="43" t="s">
        <v>16</v>
      </c>
      <c r="M24" s="43" t="s">
        <v>17</v>
      </c>
      <c r="N24" s="43" t="s">
        <v>18</v>
      </c>
      <c r="O24" s="51" t="s">
        <v>19</v>
      </c>
      <c r="P24" s="261" t="s">
        <v>20</v>
      </c>
    </row>
    <row r="25" spans="1:18" ht="30" customHeight="1" thickBot="1" x14ac:dyDescent="0.3">
      <c r="A25" s="264" t="s">
        <v>34</v>
      </c>
      <c r="B25" s="353"/>
      <c r="C25" s="354"/>
      <c r="D25" s="49" t="s">
        <v>6</v>
      </c>
      <c r="E25" s="264"/>
      <c r="F25" s="264"/>
      <c r="G25" s="264"/>
      <c r="H25" s="49" t="s">
        <v>11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264" t="s">
        <v>13</v>
      </c>
      <c r="P25" s="264" t="s">
        <v>13</v>
      </c>
    </row>
    <row r="26" spans="1:18" ht="30.75" customHeight="1" thickBot="1" x14ac:dyDescent="0.5">
      <c r="A26" s="52"/>
      <c r="B26" s="325" t="s">
        <v>329</v>
      </c>
      <c r="C26" s="326"/>
      <c r="D26" s="49" t="s">
        <v>53</v>
      </c>
      <c r="E26" s="49">
        <v>10.86</v>
      </c>
      <c r="F26" s="49">
        <v>4.5199999999999996</v>
      </c>
      <c r="G26" s="49">
        <v>37.36</v>
      </c>
      <c r="H26" s="49">
        <v>234</v>
      </c>
      <c r="I26" s="49">
        <v>0.1</v>
      </c>
      <c r="J26" s="49">
        <v>0.1</v>
      </c>
      <c r="K26" s="49">
        <v>0.1</v>
      </c>
      <c r="L26" s="49">
        <v>10</v>
      </c>
      <c r="M26" s="49">
        <v>20.6</v>
      </c>
      <c r="N26" s="49">
        <v>99.8</v>
      </c>
      <c r="O26" s="53">
        <v>30.2</v>
      </c>
      <c r="P26" s="54">
        <v>1.34</v>
      </c>
    </row>
    <row r="27" spans="1:18" ht="30.75" customHeight="1" thickBot="1" x14ac:dyDescent="0.5">
      <c r="A27" s="264" t="s">
        <v>98</v>
      </c>
      <c r="B27" s="325" t="s">
        <v>121</v>
      </c>
      <c r="C27" s="326"/>
      <c r="D27" s="49" t="s">
        <v>48</v>
      </c>
      <c r="E27" s="49">
        <v>0.2</v>
      </c>
      <c r="F27" s="49">
        <v>0</v>
      </c>
      <c r="G27" s="49">
        <v>15</v>
      </c>
      <c r="H27" s="49">
        <v>58</v>
      </c>
      <c r="I27" s="49">
        <v>0</v>
      </c>
      <c r="J27" s="49">
        <v>0</v>
      </c>
      <c r="K27" s="49">
        <v>0</v>
      </c>
      <c r="L27" s="49">
        <v>0</v>
      </c>
      <c r="M27" s="49">
        <v>12</v>
      </c>
      <c r="N27" s="49">
        <v>8</v>
      </c>
      <c r="O27" s="49">
        <v>6</v>
      </c>
      <c r="P27" s="55">
        <v>0.8</v>
      </c>
    </row>
    <row r="28" spans="1:18" ht="1.5" customHeight="1" thickBot="1" x14ac:dyDescent="0.5">
      <c r="A28" s="264"/>
      <c r="B28" s="343"/>
      <c r="C28" s="344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3"/>
      <c r="P28" s="55"/>
    </row>
    <row r="29" spans="1:18" ht="43.5" customHeight="1" thickBot="1" x14ac:dyDescent="0.5">
      <c r="A29" s="264"/>
      <c r="B29" s="343"/>
      <c r="C29" s="344"/>
      <c r="D29" s="49"/>
      <c r="E29" s="49">
        <f t="shared" ref="E29:P29" si="2">SUM(E26:E28)</f>
        <v>11.059999999999999</v>
      </c>
      <c r="F29" s="49">
        <f t="shared" si="2"/>
        <v>4.5199999999999996</v>
      </c>
      <c r="G29" s="49">
        <f t="shared" si="2"/>
        <v>52.36</v>
      </c>
      <c r="H29" s="49">
        <f t="shared" si="2"/>
        <v>292</v>
      </c>
      <c r="I29" s="49">
        <f t="shared" si="2"/>
        <v>0.1</v>
      </c>
      <c r="J29" s="49">
        <f t="shared" si="2"/>
        <v>0.1</v>
      </c>
      <c r="K29" s="49">
        <f t="shared" si="2"/>
        <v>0.1</v>
      </c>
      <c r="L29" s="49">
        <f t="shared" si="2"/>
        <v>10</v>
      </c>
      <c r="M29" s="49">
        <f t="shared" si="2"/>
        <v>32.6</v>
      </c>
      <c r="N29" s="49">
        <f t="shared" si="2"/>
        <v>107.8</v>
      </c>
      <c r="O29" s="53">
        <f t="shared" si="2"/>
        <v>36.200000000000003</v>
      </c>
      <c r="P29" s="55">
        <f t="shared" si="2"/>
        <v>2.14</v>
      </c>
    </row>
    <row r="30" spans="1:18" ht="28.5" x14ac:dyDescent="0.4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ht="28.5" x14ac:dyDescent="0.4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R31" s="14"/>
    </row>
    <row r="32" spans="1:18" ht="28.5" x14ac:dyDescent="0.4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8" ht="28.5" x14ac:dyDescent="0.45">
      <c r="A33" s="40" t="s">
        <v>229</v>
      </c>
      <c r="B33" s="41" t="s">
        <v>303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8" ht="24" customHeight="1" thickBot="1" x14ac:dyDescent="0.5">
      <c r="A34" s="40" t="s">
        <v>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8" ht="57" x14ac:dyDescent="0.25">
      <c r="A35" s="261" t="s">
        <v>2</v>
      </c>
      <c r="B35" s="349" t="s">
        <v>4</v>
      </c>
      <c r="C35" s="350"/>
      <c r="D35" s="43" t="s">
        <v>5</v>
      </c>
      <c r="E35" s="355" t="s">
        <v>7</v>
      </c>
      <c r="F35" s="355" t="s">
        <v>8</v>
      </c>
      <c r="G35" s="355" t="s">
        <v>9</v>
      </c>
      <c r="H35" s="43" t="s">
        <v>10</v>
      </c>
      <c r="I35" s="43" t="s">
        <v>12</v>
      </c>
      <c r="J35" s="43" t="s">
        <v>14</v>
      </c>
      <c r="K35" s="43" t="s">
        <v>15</v>
      </c>
      <c r="L35" s="43" t="s">
        <v>16</v>
      </c>
      <c r="M35" s="43" t="s">
        <v>17</v>
      </c>
      <c r="N35" s="43" t="s">
        <v>18</v>
      </c>
      <c r="O35" s="43" t="s">
        <v>19</v>
      </c>
      <c r="P35" s="43" t="s">
        <v>20</v>
      </c>
    </row>
    <row r="36" spans="1:18" ht="28.5" x14ac:dyDescent="0.25">
      <c r="A36" s="262"/>
      <c r="B36" s="351"/>
      <c r="C36" s="352"/>
      <c r="D36" s="46" t="s">
        <v>6</v>
      </c>
      <c r="E36" s="356"/>
      <c r="F36" s="356"/>
      <c r="G36" s="356"/>
      <c r="H36" s="46" t="s">
        <v>11</v>
      </c>
      <c r="I36" s="46" t="s">
        <v>13</v>
      </c>
      <c r="J36" s="46" t="s">
        <v>13</v>
      </c>
      <c r="K36" s="46" t="s">
        <v>13</v>
      </c>
      <c r="L36" s="46" t="s">
        <v>13</v>
      </c>
      <c r="M36" s="46" t="s">
        <v>13</v>
      </c>
      <c r="N36" s="46" t="s">
        <v>13</v>
      </c>
      <c r="O36" s="46" t="s">
        <v>13</v>
      </c>
      <c r="P36" s="46" t="s">
        <v>13</v>
      </c>
    </row>
    <row r="37" spans="1:18" ht="15.75" customHeight="1" thickBot="1" x14ac:dyDescent="0.3">
      <c r="A37" s="264"/>
      <c r="B37" s="353"/>
      <c r="C37" s="354"/>
      <c r="D37" s="148"/>
      <c r="E37" s="357"/>
      <c r="F37" s="357"/>
      <c r="G37" s="357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8" ht="45.75" customHeight="1" thickBot="1" x14ac:dyDescent="0.5">
      <c r="A38" s="264" t="s">
        <v>76</v>
      </c>
      <c r="B38" s="347" t="s">
        <v>77</v>
      </c>
      <c r="C38" s="358"/>
      <c r="D38" s="49" t="s">
        <v>48</v>
      </c>
      <c r="E38" s="49">
        <v>10.8</v>
      </c>
      <c r="F38" s="49">
        <v>12.34</v>
      </c>
      <c r="G38" s="49">
        <v>42.6</v>
      </c>
      <c r="H38" s="49">
        <v>334</v>
      </c>
      <c r="I38" s="49">
        <v>0.109</v>
      </c>
      <c r="J38" s="49">
        <v>6.5000000000000002E-2</v>
      </c>
      <c r="K38" s="49">
        <v>9.0999999999999998E-2</v>
      </c>
      <c r="L38" s="49">
        <v>36.4</v>
      </c>
      <c r="M38" s="49">
        <v>202</v>
      </c>
      <c r="N38" s="49">
        <v>150.80000000000001</v>
      </c>
      <c r="O38" s="49">
        <v>50.7</v>
      </c>
      <c r="P38" s="49">
        <v>2.34</v>
      </c>
    </row>
    <row r="39" spans="1:18" ht="45.75" customHeight="1" thickBot="1" x14ac:dyDescent="0.5">
      <c r="A39" s="264"/>
      <c r="B39" s="347" t="s">
        <v>78</v>
      </c>
      <c r="C39" s="358"/>
      <c r="D39" s="49" t="s">
        <v>26</v>
      </c>
      <c r="E39" s="49">
        <v>0.42</v>
      </c>
      <c r="F39" s="49">
        <v>1.62</v>
      </c>
      <c r="G39" s="49">
        <v>2.7</v>
      </c>
      <c r="H39" s="49">
        <v>28.8</v>
      </c>
      <c r="I39" s="49">
        <v>0.01</v>
      </c>
      <c r="J39" s="49">
        <v>2.5000000000000001E-2</v>
      </c>
      <c r="K39" s="49">
        <v>3.5</v>
      </c>
      <c r="L39" s="49">
        <v>0</v>
      </c>
      <c r="M39" s="49">
        <v>20.5</v>
      </c>
      <c r="N39" s="49">
        <v>18.5</v>
      </c>
      <c r="O39" s="49">
        <v>7.5</v>
      </c>
      <c r="P39" s="49">
        <v>0.35</v>
      </c>
    </row>
    <row r="40" spans="1:18" ht="45.75" customHeight="1" thickBot="1" x14ac:dyDescent="0.5">
      <c r="A40" s="264" t="s">
        <v>79</v>
      </c>
      <c r="B40" s="347" t="s">
        <v>80</v>
      </c>
      <c r="C40" s="358"/>
      <c r="D40" s="49" t="s">
        <v>48</v>
      </c>
      <c r="E40" s="49">
        <v>4.7</v>
      </c>
      <c r="F40" s="49">
        <v>5</v>
      </c>
      <c r="G40" s="49">
        <v>31.8</v>
      </c>
      <c r="H40" s="49">
        <v>187</v>
      </c>
      <c r="I40" s="49">
        <v>0.02</v>
      </c>
      <c r="J40" s="49">
        <v>0.08</v>
      </c>
      <c r="K40" s="49">
        <v>0.4</v>
      </c>
      <c r="L40" s="49">
        <v>0</v>
      </c>
      <c r="M40" s="49">
        <v>60</v>
      </c>
      <c r="N40" s="49">
        <v>50</v>
      </c>
      <c r="O40" s="49">
        <v>0</v>
      </c>
      <c r="P40" s="49">
        <v>0</v>
      </c>
    </row>
    <row r="41" spans="1:18" ht="45.75" customHeight="1" thickBot="1" x14ac:dyDescent="0.3">
      <c r="A41" s="264"/>
      <c r="B41" s="347" t="s">
        <v>63</v>
      </c>
      <c r="C41" s="348"/>
      <c r="D41" s="49" t="s">
        <v>58</v>
      </c>
      <c r="E41" s="49">
        <v>3.16</v>
      </c>
      <c r="F41" s="49">
        <v>1.32</v>
      </c>
      <c r="G41" s="49">
        <v>23.92</v>
      </c>
      <c r="H41" s="49">
        <v>115.85</v>
      </c>
      <c r="I41" s="49">
        <v>4.3999999999999997E-2</v>
      </c>
      <c r="J41" s="49">
        <v>1.2E-2</v>
      </c>
      <c r="K41" s="49">
        <v>0</v>
      </c>
      <c r="L41" s="49">
        <v>0</v>
      </c>
      <c r="M41" s="49">
        <v>8</v>
      </c>
      <c r="N41" s="49">
        <v>26</v>
      </c>
      <c r="O41" s="49">
        <v>5.6</v>
      </c>
      <c r="P41" s="49">
        <v>0.44</v>
      </c>
    </row>
    <row r="42" spans="1:18" ht="45.75" customHeight="1" thickBot="1" x14ac:dyDescent="0.3">
      <c r="A42" s="264"/>
      <c r="B42" s="347" t="s">
        <v>81</v>
      </c>
      <c r="C42" s="348"/>
      <c r="D42" s="49" t="s">
        <v>48</v>
      </c>
      <c r="E42" s="49">
        <v>3</v>
      </c>
      <c r="F42" s="49">
        <v>0.2</v>
      </c>
      <c r="G42" s="49">
        <v>38.4</v>
      </c>
      <c r="H42" s="49">
        <v>182</v>
      </c>
      <c r="I42" s="49">
        <v>0.08</v>
      </c>
      <c r="J42" s="49">
        <v>0.1</v>
      </c>
      <c r="K42" s="49">
        <v>20</v>
      </c>
      <c r="L42" s="49">
        <v>0</v>
      </c>
      <c r="M42" s="49">
        <v>16</v>
      </c>
      <c r="N42" s="49">
        <v>56</v>
      </c>
      <c r="O42" s="49">
        <v>84</v>
      </c>
      <c r="P42" s="49">
        <v>1.2</v>
      </c>
    </row>
    <row r="43" spans="1:18" ht="45.75" customHeight="1" thickBot="1" x14ac:dyDescent="0.3">
      <c r="A43" s="264"/>
      <c r="B43" s="359"/>
      <c r="C43" s="360"/>
      <c r="D43" s="49"/>
      <c r="E43" s="49">
        <f t="shared" ref="E43:P43" si="3">SUM(E38:E42)</f>
        <v>22.080000000000002</v>
      </c>
      <c r="F43" s="49">
        <f t="shared" si="3"/>
        <v>20.48</v>
      </c>
      <c r="G43" s="49">
        <f t="shared" si="3"/>
        <v>139.42000000000002</v>
      </c>
      <c r="H43" s="49">
        <f t="shared" si="3"/>
        <v>847.65</v>
      </c>
      <c r="I43" s="49">
        <f t="shared" si="3"/>
        <v>0.26300000000000001</v>
      </c>
      <c r="J43" s="49">
        <f t="shared" si="3"/>
        <v>0.28200000000000003</v>
      </c>
      <c r="K43" s="49">
        <f t="shared" si="3"/>
        <v>23.991</v>
      </c>
      <c r="L43" s="49">
        <f t="shared" si="3"/>
        <v>36.4</v>
      </c>
      <c r="M43" s="49">
        <f t="shared" si="3"/>
        <v>306.5</v>
      </c>
      <c r="N43" s="49">
        <f t="shared" si="3"/>
        <v>301.3</v>
      </c>
      <c r="O43" s="49">
        <f t="shared" si="3"/>
        <v>147.80000000000001</v>
      </c>
      <c r="P43" s="49">
        <f t="shared" si="3"/>
        <v>4.33</v>
      </c>
      <c r="R43" s="8"/>
    </row>
    <row r="44" spans="1:18" ht="30" customHeight="1" thickBot="1" x14ac:dyDescent="0.5">
      <c r="A44" s="40" t="s">
        <v>32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8" ht="57" x14ac:dyDescent="0.25">
      <c r="A45" s="261" t="s">
        <v>33</v>
      </c>
      <c r="B45" s="349" t="s">
        <v>4</v>
      </c>
      <c r="C45" s="350"/>
      <c r="D45" s="43" t="s">
        <v>5</v>
      </c>
      <c r="E45" s="261" t="s">
        <v>7</v>
      </c>
      <c r="F45" s="261" t="s">
        <v>8</v>
      </c>
      <c r="G45" s="261" t="s">
        <v>9</v>
      </c>
      <c r="H45" s="43" t="s">
        <v>10</v>
      </c>
      <c r="I45" s="43" t="s">
        <v>12</v>
      </c>
      <c r="J45" s="43" t="s">
        <v>14</v>
      </c>
      <c r="K45" s="43" t="s">
        <v>15</v>
      </c>
      <c r="L45" s="43" t="s">
        <v>16</v>
      </c>
      <c r="M45" s="43" t="s">
        <v>17</v>
      </c>
      <c r="N45" s="43" t="s">
        <v>18</v>
      </c>
      <c r="O45" s="261" t="s">
        <v>35</v>
      </c>
      <c r="P45" s="43" t="s">
        <v>20</v>
      </c>
    </row>
    <row r="46" spans="1:18" ht="29.25" thickBot="1" x14ac:dyDescent="0.3">
      <c r="A46" s="264" t="s">
        <v>34</v>
      </c>
      <c r="B46" s="353"/>
      <c r="C46" s="354"/>
      <c r="D46" s="49" t="s">
        <v>6</v>
      </c>
      <c r="E46" s="264"/>
      <c r="F46" s="264"/>
      <c r="G46" s="264"/>
      <c r="H46" s="49" t="s">
        <v>11</v>
      </c>
      <c r="I46" s="49" t="s">
        <v>13</v>
      </c>
      <c r="J46" s="49" t="s">
        <v>13</v>
      </c>
      <c r="K46" s="49" t="s">
        <v>13</v>
      </c>
      <c r="L46" s="49" t="s">
        <v>13</v>
      </c>
      <c r="M46" s="49" t="s">
        <v>13</v>
      </c>
      <c r="N46" s="49" t="s">
        <v>13</v>
      </c>
      <c r="O46" s="264"/>
      <c r="P46" s="49" t="s">
        <v>13</v>
      </c>
    </row>
    <row r="47" spans="1:18" ht="66" customHeight="1" thickBot="1" x14ac:dyDescent="0.5">
      <c r="A47" s="264" t="s">
        <v>82</v>
      </c>
      <c r="B47" s="325" t="s">
        <v>327</v>
      </c>
      <c r="C47" s="326"/>
      <c r="D47" s="49" t="s">
        <v>53</v>
      </c>
      <c r="E47" s="49">
        <v>2.6</v>
      </c>
      <c r="F47" s="49">
        <v>3.16</v>
      </c>
      <c r="G47" s="49">
        <v>4.8</v>
      </c>
      <c r="H47" s="49">
        <v>63</v>
      </c>
      <c r="I47" s="49">
        <v>0.16</v>
      </c>
      <c r="J47" s="49">
        <v>0.183</v>
      </c>
      <c r="K47" s="49">
        <v>4.2</v>
      </c>
      <c r="L47" s="49">
        <v>45</v>
      </c>
      <c r="M47" s="49">
        <v>33.299999999999997</v>
      </c>
      <c r="N47" s="49">
        <v>45.9</v>
      </c>
      <c r="O47" s="49">
        <v>84</v>
      </c>
      <c r="P47" s="55">
        <v>2.5499999999999998</v>
      </c>
    </row>
    <row r="48" spans="1:18" ht="66" customHeight="1" thickBot="1" x14ac:dyDescent="0.5">
      <c r="A48" s="264" t="s">
        <v>83</v>
      </c>
      <c r="B48" s="325" t="s">
        <v>84</v>
      </c>
      <c r="C48" s="326"/>
      <c r="D48" s="49" t="s">
        <v>90</v>
      </c>
      <c r="E48" s="49">
        <v>7.4</v>
      </c>
      <c r="F48" s="49">
        <v>5.5</v>
      </c>
      <c r="G48" s="49">
        <v>15.1</v>
      </c>
      <c r="H48" s="49">
        <v>142</v>
      </c>
      <c r="I48" s="49">
        <v>0.05</v>
      </c>
      <c r="J48" s="49">
        <v>0.05</v>
      </c>
      <c r="K48" s="49">
        <v>7</v>
      </c>
      <c r="L48" s="49">
        <v>0</v>
      </c>
      <c r="M48" s="49">
        <v>37.5</v>
      </c>
      <c r="N48" s="49">
        <v>90</v>
      </c>
      <c r="O48" s="49">
        <v>25</v>
      </c>
      <c r="P48" s="55">
        <v>1</v>
      </c>
    </row>
    <row r="49" spans="1:16" ht="66" customHeight="1" thickBot="1" x14ac:dyDescent="0.5">
      <c r="A49" s="264" t="s">
        <v>85</v>
      </c>
      <c r="B49" s="325" t="s">
        <v>306</v>
      </c>
      <c r="C49" s="326"/>
      <c r="D49" s="49" t="s">
        <v>91</v>
      </c>
      <c r="E49" s="49">
        <v>17.64</v>
      </c>
      <c r="F49" s="49">
        <v>18.32</v>
      </c>
      <c r="G49" s="49">
        <v>29.38</v>
      </c>
      <c r="H49" s="49">
        <v>377.92</v>
      </c>
      <c r="I49" s="49">
        <v>0.3</v>
      </c>
      <c r="J49" s="49">
        <v>0.35</v>
      </c>
      <c r="K49" s="49">
        <v>23.91</v>
      </c>
      <c r="L49" s="49">
        <v>52.57</v>
      </c>
      <c r="M49" s="49">
        <v>98.4</v>
      </c>
      <c r="N49" s="49">
        <v>216.1</v>
      </c>
      <c r="O49" s="49">
        <v>108.54</v>
      </c>
      <c r="P49" s="55">
        <v>4.75</v>
      </c>
    </row>
    <row r="50" spans="1:16" ht="66" customHeight="1" thickBot="1" x14ac:dyDescent="0.5">
      <c r="A50" s="264" t="s">
        <v>72</v>
      </c>
      <c r="B50" s="325" t="s">
        <v>328</v>
      </c>
      <c r="C50" s="326"/>
      <c r="D50" s="49" t="s">
        <v>48</v>
      </c>
      <c r="E50" s="49">
        <v>0.4</v>
      </c>
      <c r="F50" s="49">
        <v>0</v>
      </c>
      <c r="G50" s="49">
        <v>23.6</v>
      </c>
      <c r="H50" s="49">
        <v>94</v>
      </c>
      <c r="I50" s="49">
        <v>0</v>
      </c>
      <c r="J50" s="49">
        <v>0.1</v>
      </c>
      <c r="K50" s="49">
        <v>110</v>
      </c>
      <c r="L50" s="49">
        <v>0</v>
      </c>
      <c r="M50" s="49">
        <v>14</v>
      </c>
      <c r="N50" s="49">
        <v>2</v>
      </c>
      <c r="O50" s="49">
        <v>4</v>
      </c>
      <c r="P50" s="55">
        <v>0.6</v>
      </c>
    </row>
    <row r="51" spans="1:16" ht="66" customHeight="1" thickBot="1" x14ac:dyDescent="0.3">
      <c r="A51" s="264"/>
      <c r="B51" s="347" t="s">
        <v>63</v>
      </c>
      <c r="C51" s="348"/>
      <c r="D51" s="49" t="s">
        <v>58</v>
      </c>
      <c r="E51" s="49">
        <v>3.16</v>
      </c>
      <c r="F51" s="49">
        <v>1.32</v>
      </c>
      <c r="G51" s="49">
        <v>23.92</v>
      </c>
      <c r="H51" s="49">
        <v>115.85</v>
      </c>
      <c r="I51" s="49">
        <v>4.3999999999999997E-2</v>
      </c>
      <c r="J51" s="49">
        <v>1.2E-2</v>
      </c>
      <c r="K51" s="49">
        <v>0</v>
      </c>
      <c r="L51" s="49">
        <v>0</v>
      </c>
      <c r="M51" s="49">
        <v>8</v>
      </c>
      <c r="N51" s="49">
        <v>26</v>
      </c>
      <c r="O51" s="49">
        <v>5.6</v>
      </c>
      <c r="P51" s="49">
        <v>0.44</v>
      </c>
    </row>
    <row r="52" spans="1:16" ht="66" customHeight="1" thickBot="1" x14ac:dyDescent="0.3">
      <c r="A52" s="264"/>
      <c r="B52" s="325" t="s">
        <v>73</v>
      </c>
      <c r="C52" s="326"/>
      <c r="D52" s="49" t="s">
        <v>50</v>
      </c>
      <c r="E52" s="49">
        <v>1.4</v>
      </c>
      <c r="F52" s="49">
        <v>0.2</v>
      </c>
      <c r="G52" s="49">
        <v>8.1</v>
      </c>
      <c r="H52" s="49">
        <v>38</v>
      </c>
      <c r="I52" s="49">
        <v>3.5999999999999997E-2</v>
      </c>
      <c r="J52" s="49">
        <v>1.6E-2</v>
      </c>
      <c r="K52" s="49">
        <v>0</v>
      </c>
      <c r="L52" s="49">
        <v>0</v>
      </c>
      <c r="M52" s="49">
        <v>9.4</v>
      </c>
      <c r="N52" s="49">
        <v>31.4</v>
      </c>
      <c r="O52" s="49">
        <v>9.8000000000000007</v>
      </c>
      <c r="P52" s="157">
        <v>0.78</v>
      </c>
    </row>
    <row r="53" spans="1:16" ht="66" customHeight="1" thickBot="1" x14ac:dyDescent="0.3">
      <c r="A53" s="264"/>
      <c r="B53" s="325"/>
      <c r="C53" s="326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157"/>
    </row>
    <row r="54" spans="1:16" ht="66" customHeight="1" thickBot="1" x14ac:dyDescent="0.3">
      <c r="A54" s="264"/>
      <c r="B54" s="343"/>
      <c r="C54" s="344"/>
      <c r="D54" s="49"/>
      <c r="E54" s="49">
        <f t="shared" ref="E54:P54" si="4">SUM(E47:E53)</f>
        <v>32.6</v>
      </c>
      <c r="F54" s="49">
        <f t="shared" si="4"/>
        <v>28.5</v>
      </c>
      <c r="G54" s="49">
        <f t="shared" si="4"/>
        <v>104.89999999999999</v>
      </c>
      <c r="H54" s="49">
        <f t="shared" si="4"/>
        <v>830.7700000000001</v>
      </c>
      <c r="I54" s="49">
        <f t="shared" si="4"/>
        <v>0.59000000000000008</v>
      </c>
      <c r="J54" s="49">
        <f t="shared" si="4"/>
        <v>0.71099999999999997</v>
      </c>
      <c r="K54" s="49">
        <f t="shared" si="4"/>
        <v>145.11000000000001</v>
      </c>
      <c r="L54" s="49">
        <f t="shared" si="4"/>
        <v>97.57</v>
      </c>
      <c r="M54" s="49">
        <f t="shared" si="4"/>
        <v>200.6</v>
      </c>
      <c r="N54" s="49">
        <f t="shared" si="4"/>
        <v>411.4</v>
      </c>
      <c r="O54" s="49">
        <f t="shared" si="4"/>
        <v>236.94000000000003</v>
      </c>
      <c r="P54" s="157">
        <f t="shared" si="4"/>
        <v>10.119999999999999</v>
      </c>
    </row>
    <row r="55" spans="1:16" ht="30" customHeight="1" thickBot="1" x14ac:dyDescent="0.3">
      <c r="A55" s="1" t="s">
        <v>51</v>
      </c>
    </row>
    <row r="56" spans="1:16" x14ac:dyDescent="0.25">
      <c r="A56" s="259" t="s">
        <v>33</v>
      </c>
      <c r="B56" s="345" t="s">
        <v>4</v>
      </c>
      <c r="C56" s="3" t="s">
        <v>5</v>
      </c>
      <c r="D56" s="3" t="s">
        <v>5</v>
      </c>
      <c r="E56" s="259" t="s">
        <v>7</v>
      </c>
      <c r="F56" s="259" t="s">
        <v>8</v>
      </c>
      <c r="G56" s="259" t="s">
        <v>9</v>
      </c>
      <c r="H56" s="3" t="s">
        <v>10</v>
      </c>
      <c r="I56" s="3" t="s">
        <v>12</v>
      </c>
      <c r="J56" s="3" t="s">
        <v>14</v>
      </c>
      <c r="K56" s="3" t="s">
        <v>15</v>
      </c>
      <c r="L56" s="3" t="s">
        <v>16</v>
      </c>
      <c r="M56" s="3" t="s">
        <v>17</v>
      </c>
      <c r="N56" s="3" t="s">
        <v>18</v>
      </c>
      <c r="O56" s="11" t="s">
        <v>19</v>
      </c>
      <c r="P56" s="259" t="s">
        <v>20</v>
      </c>
    </row>
    <row r="57" spans="1:16" ht="15.75" thickBot="1" x14ac:dyDescent="0.3">
      <c r="A57" s="260" t="s">
        <v>34</v>
      </c>
      <c r="B57" s="346"/>
      <c r="C57" s="6" t="s">
        <v>6</v>
      </c>
      <c r="D57" s="6" t="s">
        <v>6</v>
      </c>
      <c r="E57" s="260"/>
      <c r="F57" s="260"/>
      <c r="G57" s="260"/>
      <c r="H57" s="6" t="s">
        <v>11</v>
      </c>
      <c r="I57" s="6" t="s">
        <v>13</v>
      </c>
      <c r="J57" s="6" t="s">
        <v>13</v>
      </c>
      <c r="K57" s="6" t="s">
        <v>13</v>
      </c>
      <c r="L57" s="6" t="s">
        <v>13</v>
      </c>
      <c r="M57" s="6" t="s">
        <v>13</v>
      </c>
      <c r="N57" s="6" t="s">
        <v>13</v>
      </c>
      <c r="O57" s="260" t="s">
        <v>13</v>
      </c>
      <c r="P57" s="260" t="s">
        <v>13</v>
      </c>
    </row>
    <row r="58" spans="1:16" ht="15.75" thickBot="1" x14ac:dyDescent="0.3">
      <c r="A58" s="26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2"/>
      <c r="P58" s="13"/>
    </row>
    <row r="59" spans="1:16" ht="15.75" thickBot="1" x14ac:dyDescent="0.3">
      <c r="A59" s="26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0"/>
    </row>
    <row r="60" spans="1:16" ht="15.75" thickBot="1" x14ac:dyDescent="0.3">
      <c r="A60" s="26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60"/>
      <c r="B61" s="340"/>
      <c r="C61" s="3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60"/>
      <c r="B62" s="340"/>
      <c r="C62" s="34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</sheetData>
  <mergeCells count="46">
    <mergeCell ref="B15:C15"/>
    <mergeCell ref="B3:C4"/>
    <mergeCell ref="E3:E4"/>
    <mergeCell ref="F3:F4"/>
    <mergeCell ref="G3:G4"/>
    <mergeCell ref="B5:C5"/>
    <mergeCell ref="B6:C6"/>
    <mergeCell ref="B7:C7"/>
    <mergeCell ref="B8:C8"/>
    <mergeCell ref="B9:C9"/>
    <mergeCell ref="B10:C10"/>
    <mergeCell ref="B13:C14"/>
    <mergeCell ref="B29:C29"/>
    <mergeCell ref="B16:C16"/>
    <mergeCell ref="B17:C17"/>
    <mergeCell ref="B18:C18"/>
    <mergeCell ref="B19:C19"/>
    <mergeCell ref="B20:C20"/>
    <mergeCell ref="B21:C21"/>
    <mergeCell ref="B22:C22"/>
    <mergeCell ref="B24:C25"/>
    <mergeCell ref="B26:C26"/>
    <mergeCell ref="B27:C27"/>
    <mergeCell ref="B28:C28"/>
    <mergeCell ref="B47:C47"/>
    <mergeCell ref="B35:C37"/>
    <mergeCell ref="E35:E37"/>
    <mergeCell ref="F35:F37"/>
    <mergeCell ref="G35:G37"/>
    <mergeCell ref="B38:C38"/>
    <mergeCell ref="B39:C39"/>
    <mergeCell ref="B40:C40"/>
    <mergeCell ref="B41:C41"/>
    <mergeCell ref="B42:C42"/>
    <mergeCell ref="B43:C43"/>
    <mergeCell ref="B45:C46"/>
    <mergeCell ref="B54:C54"/>
    <mergeCell ref="B56:B57"/>
    <mergeCell ref="B61:C61"/>
    <mergeCell ref="B62:C62"/>
    <mergeCell ref="B48:C48"/>
    <mergeCell ref="B49:C49"/>
    <mergeCell ref="B50:C50"/>
    <mergeCell ref="B51:C51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U81"/>
  <sheetViews>
    <sheetView showGridLines="0" topLeftCell="A22" zoomScale="75" zoomScaleNormal="75" workbookViewId="0">
      <selection activeCell="K38" sqref="K38"/>
    </sheetView>
  </sheetViews>
  <sheetFormatPr defaultRowHeight="15" x14ac:dyDescent="0.25"/>
  <cols>
    <col min="2" max="2" width="13.140625" customWidth="1"/>
    <col min="3" max="3" width="16" customWidth="1"/>
    <col min="4" max="9" width="13.140625" customWidth="1"/>
    <col min="10" max="10" width="18.85546875" customWidth="1"/>
    <col min="11" max="14" width="17.28515625" customWidth="1"/>
    <col min="15" max="15" width="7.7109375" hidden="1" customWidth="1"/>
    <col min="16" max="21" width="13.140625" customWidth="1"/>
  </cols>
  <sheetData>
    <row r="1" spans="2:17" ht="36" x14ac:dyDescent="0.55000000000000004">
      <c r="D1" s="242"/>
      <c r="E1" s="242"/>
      <c r="F1" s="242"/>
      <c r="G1" s="242"/>
      <c r="H1" s="242"/>
      <c r="I1" s="242"/>
      <c r="J1" s="242"/>
      <c r="K1" s="242"/>
      <c r="L1" s="470" t="s">
        <v>243</v>
      </c>
      <c r="M1" s="470"/>
      <c r="N1" s="470"/>
      <c r="O1" s="470"/>
      <c r="P1" s="470"/>
    </row>
    <row r="2" spans="2:17" ht="36" x14ac:dyDescent="0.55000000000000004">
      <c r="D2" s="242"/>
      <c r="E2" s="470"/>
      <c r="F2" s="470"/>
      <c r="G2" s="470"/>
      <c r="H2" s="470"/>
      <c r="I2" s="470"/>
      <c r="J2" s="244"/>
      <c r="K2" s="470" t="s">
        <v>244</v>
      </c>
      <c r="L2" s="470"/>
      <c r="M2" s="470"/>
      <c r="N2" s="470"/>
      <c r="O2" s="470"/>
      <c r="P2" s="470"/>
      <c r="Q2" s="38"/>
    </row>
    <row r="3" spans="2:17" ht="36" x14ac:dyDescent="0.55000000000000004">
      <c r="D3" s="242"/>
      <c r="E3" s="242"/>
      <c r="F3" s="242"/>
      <c r="G3" s="242"/>
      <c r="H3" s="242"/>
      <c r="I3" s="243"/>
      <c r="J3" s="243" t="s">
        <v>310</v>
      </c>
      <c r="K3" s="243"/>
      <c r="L3" s="243"/>
      <c r="M3" s="243"/>
      <c r="N3" s="243"/>
      <c r="O3" s="243"/>
      <c r="P3" s="243"/>
      <c r="Q3" s="243"/>
    </row>
    <row r="4" spans="2:17" ht="36" x14ac:dyDescent="0.55000000000000004"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2:17" ht="36" x14ac:dyDescent="0.55000000000000004"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2:17" ht="36" x14ac:dyDescent="0.55000000000000004"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</row>
    <row r="7" spans="2:17" ht="36" x14ac:dyDescent="0.55000000000000004"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2:17" ht="36" x14ac:dyDescent="0.55000000000000004"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</row>
    <row r="9" spans="2:17" ht="36" x14ac:dyDescent="0.55000000000000004"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</row>
    <row r="10" spans="2:17" ht="36" x14ac:dyDescent="0.55000000000000004">
      <c r="B10" s="37"/>
      <c r="C10" s="37"/>
      <c r="D10" s="470" t="s">
        <v>245</v>
      </c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</row>
    <row r="11" spans="2:17" ht="36" x14ac:dyDescent="0.55000000000000004">
      <c r="B11" s="37"/>
      <c r="C11" s="37"/>
      <c r="D11" s="470" t="s">
        <v>308</v>
      </c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</row>
    <row r="12" spans="2:17" ht="36" x14ac:dyDescent="0.55000000000000004">
      <c r="B12" s="37"/>
      <c r="C12" s="37"/>
      <c r="D12" s="470" t="s">
        <v>309</v>
      </c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</row>
    <row r="13" spans="2:17" ht="36" x14ac:dyDescent="0.55000000000000004">
      <c r="B13" s="37"/>
      <c r="C13" s="37"/>
      <c r="D13" s="470" t="s">
        <v>311</v>
      </c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</row>
    <row r="14" spans="2:17" ht="36" x14ac:dyDescent="0.55000000000000004">
      <c r="B14" s="37"/>
      <c r="C14" s="37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</row>
    <row r="15" spans="2:17" ht="36" x14ac:dyDescent="0.55000000000000004">
      <c r="B15" s="37"/>
      <c r="C15" s="37"/>
      <c r="D15" s="470" t="s">
        <v>307</v>
      </c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</row>
    <row r="16" spans="2:17" ht="36" x14ac:dyDescent="0.55000000000000004">
      <c r="B16" s="37"/>
      <c r="C16" s="37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1:20" ht="36" x14ac:dyDescent="0.55000000000000004">
      <c r="B17" s="37"/>
      <c r="C17" s="37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</row>
    <row r="18" spans="1:20" ht="36" x14ac:dyDescent="0.55000000000000004">
      <c r="B18" s="37"/>
      <c r="C18" s="37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</row>
    <row r="19" spans="1:20" ht="36" x14ac:dyDescent="0.55000000000000004">
      <c r="B19" s="37"/>
      <c r="C19" s="37"/>
      <c r="D19" s="243" t="s">
        <v>312</v>
      </c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</row>
    <row r="20" spans="1:20" ht="36" x14ac:dyDescent="0.55000000000000004">
      <c r="B20" s="37"/>
      <c r="C20" s="37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</row>
    <row r="21" spans="1:20" ht="28.5" x14ac:dyDescent="0.45">
      <c r="A21" s="168"/>
      <c r="B21" s="169"/>
      <c r="C21" s="483" t="s">
        <v>247</v>
      </c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168"/>
      <c r="P21" s="168"/>
      <c r="Q21" s="168"/>
      <c r="R21" s="168"/>
      <c r="S21" s="168"/>
      <c r="T21" s="168"/>
    </row>
    <row r="22" spans="1:20" ht="28.5" x14ac:dyDescent="0.45">
      <c r="A22" s="168"/>
      <c r="B22" s="483" t="s">
        <v>246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168"/>
    </row>
    <row r="23" spans="1:20" ht="29.25" thickBot="1" x14ac:dyDescent="0.5">
      <c r="A23" s="168"/>
      <c r="B23" s="169" t="s">
        <v>248</v>
      </c>
      <c r="C23" s="169"/>
      <c r="D23" s="169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ht="29.25" customHeight="1" thickBot="1" x14ac:dyDescent="0.4">
      <c r="A24" s="170"/>
      <c r="B24" s="484" t="s">
        <v>272</v>
      </c>
      <c r="C24" s="485"/>
      <c r="D24" s="485"/>
      <c r="E24" s="485"/>
      <c r="F24" s="486"/>
      <c r="G24" s="484" t="s">
        <v>273</v>
      </c>
      <c r="H24" s="485"/>
      <c r="I24" s="485"/>
      <c r="J24" s="486"/>
      <c r="K24" s="171" t="s">
        <v>274</v>
      </c>
      <c r="L24" s="172"/>
      <c r="M24" s="172"/>
      <c r="N24" s="173"/>
      <c r="O24" s="174"/>
      <c r="P24" s="487" t="s">
        <v>257</v>
      </c>
      <c r="Q24" s="487"/>
      <c r="R24" s="487"/>
      <c r="S24" s="487"/>
      <c r="T24" s="488"/>
    </row>
    <row r="25" spans="1:20" ht="29.25" customHeight="1" thickBot="1" x14ac:dyDescent="0.4">
      <c r="A25" s="175"/>
      <c r="B25" s="176"/>
      <c r="C25" s="177" t="s">
        <v>253</v>
      </c>
      <c r="D25" s="178" t="s">
        <v>254</v>
      </c>
      <c r="E25" s="179" t="s">
        <v>255</v>
      </c>
      <c r="F25" s="180" t="s">
        <v>256</v>
      </c>
      <c r="G25" s="181" t="s">
        <v>253</v>
      </c>
      <c r="H25" s="182" t="s">
        <v>254</v>
      </c>
      <c r="I25" s="182" t="s">
        <v>255</v>
      </c>
      <c r="J25" s="183" t="s">
        <v>256</v>
      </c>
      <c r="K25" s="181" t="s">
        <v>253</v>
      </c>
      <c r="L25" s="182" t="s">
        <v>254</v>
      </c>
      <c r="M25" s="182" t="s">
        <v>255</v>
      </c>
      <c r="N25" s="182" t="s">
        <v>256</v>
      </c>
      <c r="O25" s="183"/>
      <c r="P25" s="181" t="s">
        <v>253</v>
      </c>
      <c r="Q25" s="182" t="s">
        <v>254</v>
      </c>
      <c r="R25" s="182" t="s">
        <v>255</v>
      </c>
      <c r="S25" s="182" t="s">
        <v>256</v>
      </c>
      <c r="T25" s="183"/>
    </row>
    <row r="26" spans="1:20" ht="29.25" customHeight="1" x14ac:dyDescent="0.35">
      <c r="A26" s="184" t="s">
        <v>249</v>
      </c>
      <c r="B26" s="185">
        <v>1</v>
      </c>
      <c r="C26" s="186">
        <v>23.81</v>
      </c>
      <c r="D26" s="187">
        <v>28.5</v>
      </c>
      <c r="E26" s="188">
        <v>100.96</v>
      </c>
      <c r="F26" s="189">
        <v>706.8</v>
      </c>
      <c r="G26" s="190">
        <v>33.505000000000003</v>
      </c>
      <c r="H26" s="190">
        <v>34.270000000000003</v>
      </c>
      <c r="I26" s="190">
        <v>86.581999999999994</v>
      </c>
      <c r="J26" s="190">
        <v>797.99</v>
      </c>
      <c r="K26" s="190">
        <v>12.27</v>
      </c>
      <c r="L26" s="190">
        <v>13.2</v>
      </c>
      <c r="M26" s="191">
        <v>77.91</v>
      </c>
      <c r="N26" s="489">
        <v>480</v>
      </c>
      <c r="O26" s="490"/>
      <c r="P26" s="184">
        <f t="shared" ref="P26:P34" si="0">C26+G26+K26</f>
        <v>69.584999999999994</v>
      </c>
      <c r="Q26" s="192">
        <f t="shared" ref="Q26:Q44" si="1">D26+H26+L26</f>
        <v>75.97</v>
      </c>
      <c r="R26" s="192">
        <f t="shared" ref="R26:R34" si="2">E26+I26+M26</f>
        <v>265.452</v>
      </c>
      <c r="S26" s="491">
        <f t="shared" ref="S26:S34" si="3">F26+J26+N26</f>
        <v>1984.79</v>
      </c>
      <c r="T26" s="492"/>
    </row>
    <row r="27" spans="1:20" ht="29.25" customHeight="1" x14ac:dyDescent="0.35">
      <c r="A27" s="193" t="s">
        <v>249</v>
      </c>
      <c r="B27" s="194">
        <v>2</v>
      </c>
      <c r="C27" s="184">
        <v>19.38</v>
      </c>
      <c r="D27" s="195">
        <v>17.39</v>
      </c>
      <c r="E27" s="192">
        <v>128.77000000000001</v>
      </c>
      <c r="F27" s="196">
        <v>764.15</v>
      </c>
      <c r="G27" s="184">
        <v>27.684999999999999</v>
      </c>
      <c r="H27" s="192">
        <v>23.21</v>
      </c>
      <c r="I27" s="192">
        <v>95.808000000000007</v>
      </c>
      <c r="J27" s="196">
        <v>730.44</v>
      </c>
      <c r="K27" s="184">
        <v>11.06</v>
      </c>
      <c r="L27" s="192">
        <v>4.5199999999999996</v>
      </c>
      <c r="M27" s="192">
        <v>52.36</v>
      </c>
      <c r="N27" s="479">
        <v>292</v>
      </c>
      <c r="O27" s="480"/>
      <c r="P27" s="193">
        <f t="shared" si="0"/>
        <v>58.125</v>
      </c>
      <c r="Q27" s="197">
        <f t="shared" si="1"/>
        <v>45.120000000000005</v>
      </c>
      <c r="R27" s="197">
        <f t="shared" si="2"/>
        <v>276.93800000000005</v>
      </c>
      <c r="S27" s="479">
        <f t="shared" si="3"/>
        <v>1786.5900000000001</v>
      </c>
      <c r="T27" s="480"/>
    </row>
    <row r="28" spans="1:20" ht="29.25" customHeight="1" x14ac:dyDescent="0.35">
      <c r="A28" s="193" t="s">
        <v>249</v>
      </c>
      <c r="B28" s="194">
        <v>3</v>
      </c>
      <c r="C28" s="193">
        <v>33.200000000000003</v>
      </c>
      <c r="D28" s="198">
        <v>44.67</v>
      </c>
      <c r="E28" s="197">
        <v>57.34</v>
      </c>
      <c r="F28" s="199">
        <v>777.84500000000003</v>
      </c>
      <c r="G28" s="193">
        <v>33.780999999999999</v>
      </c>
      <c r="H28" s="197">
        <v>26.972999999999999</v>
      </c>
      <c r="I28" s="197">
        <v>117.215</v>
      </c>
      <c r="J28" s="199">
        <v>850.89</v>
      </c>
      <c r="K28" s="193">
        <v>4.1399999999999997</v>
      </c>
      <c r="L28" s="197">
        <v>6.97</v>
      </c>
      <c r="M28" s="197">
        <v>52.67</v>
      </c>
      <c r="N28" s="479">
        <v>288</v>
      </c>
      <c r="O28" s="480"/>
      <c r="P28" s="193">
        <f t="shared" si="0"/>
        <v>71.120999999999995</v>
      </c>
      <c r="Q28" s="197">
        <f t="shared" si="1"/>
        <v>78.613</v>
      </c>
      <c r="R28" s="197">
        <f t="shared" si="2"/>
        <v>227.22500000000002</v>
      </c>
      <c r="S28" s="479">
        <f t="shared" si="3"/>
        <v>1916.7350000000001</v>
      </c>
      <c r="T28" s="480"/>
    </row>
    <row r="29" spans="1:20" ht="29.25" customHeight="1" x14ac:dyDescent="0.35">
      <c r="A29" s="193" t="s">
        <v>249</v>
      </c>
      <c r="B29" s="194">
        <v>4</v>
      </c>
      <c r="C29" s="193">
        <v>29.841999999999999</v>
      </c>
      <c r="D29" s="198">
        <v>25.32</v>
      </c>
      <c r="E29" s="197">
        <v>134.46</v>
      </c>
      <c r="F29" s="199">
        <v>878.4</v>
      </c>
      <c r="G29" s="193">
        <v>30.9</v>
      </c>
      <c r="H29" s="197">
        <v>22.048999999999999</v>
      </c>
      <c r="I29" s="197">
        <v>125.4</v>
      </c>
      <c r="J29" s="199">
        <v>821.17</v>
      </c>
      <c r="K29" s="193">
        <v>12</v>
      </c>
      <c r="L29" s="197">
        <v>20</v>
      </c>
      <c r="M29" s="197">
        <v>40</v>
      </c>
      <c r="N29" s="479">
        <v>368</v>
      </c>
      <c r="O29" s="480"/>
      <c r="P29" s="193">
        <f t="shared" si="0"/>
        <v>72.74199999999999</v>
      </c>
      <c r="Q29" s="197">
        <f t="shared" si="1"/>
        <v>67.369</v>
      </c>
      <c r="R29" s="197">
        <f t="shared" si="2"/>
        <v>299.86</v>
      </c>
      <c r="S29" s="479">
        <f t="shared" si="3"/>
        <v>2067.5699999999997</v>
      </c>
      <c r="T29" s="480"/>
    </row>
    <row r="30" spans="1:20" ht="29.25" customHeight="1" x14ac:dyDescent="0.35">
      <c r="A30" s="193" t="s">
        <v>249</v>
      </c>
      <c r="B30" s="194">
        <v>5</v>
      </c>
      <c r="C30" s="200">
        <f>'5'!$E$10</f>
        <v>17.119999999999997</v>
      </c>
      <c r="D30" s="201">
        <f>'5'!$F$10</f>
        <v>27.970000000000002</v>
      </c>
      <c r="E30" s="202">
        <f>'5'!$G$10</f>
        <v>82.73</v>
      </c>
      <c r="F30" s="200">
        <f>'5'!$H$10</f>
        <v>625.85</v>
      </c>
      <c r="G30" s="193">
        <f>'5'!$E$22</f>
        <v>31.63</v>
      </c>
      <c r="H30" s="197">
        <f>'5'!$F$22</f>
        <v>23.75</v>
      </c>
      <c r="I30" s="197">
        <f>'5'!$G$22</f>
        <v>125.37</v>
      </c>
      <c r="J30" s="199">
        <f>'5'!$H$22</f>
        <v>795.59</v>
      </c>
      <c r="K30" s="193">
        <f>'5'!$E$30</f>
        <v>7.09</v>
      </c>
      <c r="L30" s="197">
        <f>'5'!$F$30</f>
        <v>14.5</v>
      </c>
      <c r="M30" s="197">
        <f>'5'!$G$30</f>
        <v>62.2</v>
      </c>
      <c r="N30" s="479">
        <f>'5'!$H$30</f>
        <v>402</v>
      </c>
      <c r="O30" s="480"/>
      <c r="P30" s="193">
        <f t="shared" si="0"/>
        <v>55.84</v>
      </c>
      <c r="Q30" s="197">
        <f t="shared" si="1"/>
        <v>66.22</v>
      </c>
      <c r="R30" s="197">
        <f t="shared" si="2"/>
        <v>270.3</v>
      </c>
      <c r="S30" s="479">
        <f t="shared" si="3"/>
        <v>1823.44</v>
      </c>
      <c r="T30" s="480"/>
    </row>
    <row r="31" spans="1:20" ht="29.25" customHeight="1" x14ac:dyDescent="0.35">
      <c r="A31" s="193" t="s">
        <v>249</v>
      </c>
      <c r="B31" s="194">
        <v>6</v>
      </c>
      <c r="C31" s="184">
        <v>17.936</v>
      </c>
      <c r="D31" s="198">
        <v>14.27</v>
      </c>
      <c r="E31" s="197">
        <v>75.135999999999996</v>
      </c>
      <c r="F31" s="196">
        <v>536.28599999999994</v>
      </c>
      <c r="G31" s="193">
        <v>29.157</v>
      </c>
      <c r="H31" s="197">
        <v>29.477</v>
      </c>
      <c r="I31" s="197">
        <v>130.67699999999999</v>
      </c>
      <c r="J31" s="199">
        <v>914.4</v>
      </c>
      <c r="K31" s="193">
        <v>2.84</v>
      </c>
      <c r="L31" s="197">
        <v>18.12</v>
      </c>
      <c r="M31" s="197">
        <v>80.691999999999993</v>
      </c>
      <c r="N31" s="479">
        <v>439</v>
      </c>
      <c r="O31" s="480"/>
      <c r="P31" s="193">
        <f t="shared" si="0"/>
        <v>49.933000000000007</v>
      </c>
      <c r="Q31" s="197">
        <f t="shared" si="1"/>
        <v>61.867000000000004</v>
      </c>
      <c r="R31" s="197">
        <f t="shared" si="2"/>
        <v>286.505</v>
      </c>
      <c r="S31" s="479">
        <f t="shared" si="3"/>
        <v>1889.6859999999999</v>
      </c>
      <c r="T31" s="480"/>
    </row>
    <row r="32" spans="1:20" ht="29.25" customHeight="1" x14ac:dyDescent="0.35">
      <c r="A32" s="193" t="s">
        <v>249</v>
      </c>
      <c r="B32" s="194">
        <v>7</v>
      </c>
      <c r="C32" s="193">
        <v>19.61</v>
      </c>
      <c r="D32" s="198">
        <v>12.91</v>
      </c>
      <c r="E32" s="197">
        <v>125.68</v>
      </c>
      <c r="F32" s="199">
        <v>633.69000000000005</v>
      </c>
      <c r="G32" s="193">
        <f>'7'!$E$22</f>
        <v>21.357999999999997</v>
      </c>
      <c r="H32" s="197">
        <f>'7'!$F$22</f>
        <v>25.950000000000003</v>
      </c>
      <c r="I32" s="197">
        <f>'7'!$G$22</f>
        <v>89.003000000000014</v>
      </c>
      <c r="J32" s="199">
        <f>'7'!$H$22</f>
        <v>705.42000000000007</v>
      </c>
      <c r="K32" s="193">
        <v>7.96</v>
      </c>
      <c r="L32" s="197">
        <v>4.72</v>
      </c>
      <c r="M32" s="197">
        <v>62.1</v>
      </c>
      <c r="N32" s="479">
        <v>320</v>
      </c>
      <c r="O32" s="480"/>
      <c r="P32" s="193">
        <f t="shared" si="0"/>
        <v>48.927999999999997</v>
      </c>
      <c r="Q32" s="197">
        <f t="shared" si="1"/>
        <v>43.58</v>
      </c>
      <c r="R32" s="197">
        <f t="shared" si="2"/>
        <v>276.78300000000002</v>
      </c>
      <c r="S32" s="479">
        <f t="shared" si="3"/>
        <v>1659.1100000000001</v>
      </c>
      <c r="T32" s="480"/>
    </row>
    <row r="33" spans="1:21" ht="29.25" customHeight="1" x14ac:dyDescent="0.35">
      <c r="A33" s="193" t="s">
        <v>249</v>
      </c>
      <c r="B33" s="194">
        <v>8</v>
      </c>
      <c r="C33" s="193">
        <f>'8'!$E$10</f>
        <v>20.09</v>
      </c>
      <c r="D33" s="203">
        <f>'8'!$F$10</f>
        <v>14.84</v>
      </c>
      <c r="E33" s="197">
        <f>'8'!$G$10</f>
        <v>149.78</v>
      </c>
      <c r="F33" s="204">
        <f>'8'!$H$10</f>
        <v>1027.92</v>
      </c>
      <c r="G33" s="193">
        <f>'8'!$E$21</f>
        <v>27.65</v>
      </c>
      <c r="H33" s="197">
        <f>'8'!$F$21</f>
        <v>39.198</v>
      </c>
      <c r="I33" s="197">
        <f>'8'!$G$21</f>
        <v>103.22499999999999</v>
      </c>
      <c r="J33" s="199">
        <f>'8'!$H$21</f>
        <v>813.875</v>
      </c>
      <c r="K33" s="193">
        <f>'8'!$E$29</f>
        <v>4.54</v>
      </c>
      <c r="L33" s="197">
        <f>'8'!$F$29</f>
        <v>6.67</v>
      </c>
      <c r="M33" s="197">
        <f>'8'!$G$29</f>
        <v>54.67</v>
      </c>
      <c r="N33" s="479">
        <f>'8'!$H$29</f>
        <v>290</v>
      </c>
      <c r="O33" s="480"/>
      <c r="P33" s="193">
        <f t="shared" si="0"/>
        <v>52.279999999999994</v>
      </c>
      <c r="Q33" s="197">
        <f t="shared" si="1"/>
        <v>60.707999999999998</v>
      </c>
      <c r="R33" s="197">
        <f t="shared" si="2"/>
        <v>307.67500000000001</v>
      </c>
      <c r="S33" s="479">
        <f t="shared" si="3"/>
        <v>2131.7950000000001</v>
      </c>
      <c r="T33" s="480"/>
    </row>
    <row r="34" spans="1:21" ht="29.25" customHeight="1" x14ac:dyDescent="0.35">
      <c r="A34" s="193" t="s">
        <v>249</v>
      </c>
      <c r="B34" s="194">
        <v>9</v>
      </c>
      <c r="C34" s="193">
        <v>23.786000000000001</v>
      </c>
      <c r="D34" s="203">
        <v>13.9</v>
      </c>
      <c r="E34" s="197">
        <v>77.085999999999999</v>
      </c>
      <c r="F34" s="204">
        <v>523.86599999999999</v>
      </c>
      <c r="G34" s="193">
        <f>'9'!$E$21</f>
        <v>21.882999999999999</v>
      </c>
      <c r="H34" s="197">
        <f>'9'!$F$21</f>
        <v>31.825000000000003</v>
      </c>
      <c r="I34" s="197">
        <f>'9'!$G$21</f>
        <v>100.03</v>
      </c>
      <c r="J34" s="199">
        <f>'9'!$H$21</f>
        <v>799.05</v>
      </c>
      <c r="K34" s="193">
        <f>'9'!$E$29</f>
        <v>5.2</v>
      </c>
      <c r="L34" s="197">
        <f>'9'!$F$29</f>
        <v>8.5</v>
      </c>
      <c r="M34" s="197">
        <f>'9'!$G$29</f>
        <v>59.8</v>
      </c>
      <c r="N34" s="479">
        <f>'9'!$H$29</f>
        <v>290.27999999999997</v>
      </c>
      <c r="O34" s="480"/>
      <c r="P34" s="193">
        <f t="shared" si="0"/>
        <v>50.869</v>
      </c>
      <c r="Q34" s="197">
        <f t="shared" si="1"/>
        <v>54.225000000000001</v>
      </c>
      <c r="R34" s="197">
        <f t="shared" si="2"/>
        <v>236.916</v>
      </c>
      <c r="S34" s="479">
        <f t="shared" si="3"/>
        <v>1613.1959999999999</v>
      </c>
      <c r="T34" s="480"/>
    </row>
    <row r="35" spans="1:21" ht="29.25" customHeight="1" x14ac:dyDescent="0.35">
      <c r="A35" s="193" t="s">
        <v>249</v>
      </c>
      <c r="B35" s="194">
        <v>10</v>
      </c>
      <c r="C35" s="193">
        <f>'10 '!$E$11</f>
        <v>17.024999999999999</v>
      </c>
      <c r="D35" s="203">
        <f>'10 '!$F$11</f>
        <v>19.859999999999996</v>
      </c>
      <c r="E35" s="197">
        <f>'10 '!$G$11</f>
        <v>79.11</v>
      </c>
      <c r="F35" s="204">
        <f>'10 '!$H$11</f>
        <v>576.29999999999995</v>
      </c>
      <c r="G35" s="193">
        <f>'10 '!$E$22</f>
        <v>32.923000000000002</v>
      </c>
      <c r="H35" s="197">
        <f>'10 '!$F$22</f>
        <v>18.3</v>
      </c>
      <c r="I35" s="197">
        <f>'10 '!$G$22</f>
        <v>95.489000000000004</v>
      </c>
      <c r="J35" s="199">
        <f>'10 '!$H$22</f>
        <v>736.80200000000002</v>
      </c>
      <c r="K35" s="193">
        <f>'10 '!$E$29</f>
        <v>7.09</v>
      </c>
      <c r="L35" s="197">
        <f>'10 '!$F$29</f>
        <v>14.5</v>
      </c>
      <c r="M35" s="197">
        <f>'10 '!$G$29</f>
        <v>62.2</v>
      </c>
      <c r="N35" s="479">
        <f>'10 '!$H$29</f>
        <v>402</v>
      </c>
      <c r="O35" s="480"/>
      <c r="P35" s="193">
        <f>C35+G35</f>
        <v>49.948</v>
      </c>
      <c r="Q35" s="197">
        <f t="shared" si="1"/>
        <v>52.66</v>
      </c>
      <c r="R35" s="197">
        <f>E35+I35</f>
        <v>174.59899999999999</v>
      </c>
      <c r="S35" s="479">
        <f>F35+J35</f>
        <v>1313.1019999999999</v>
      </c>
      <c r="T35" s="480"/>
    </row>
    <row r="36" spans="1:21" ht="29.25" customHeight="1" x14ac:dyDescent="0.35">
      <c r="A36" s="193" t="s">
        <v>249</v>
      </c>
      <c r="B36" s="194">
        <v>11</v>
      </c>
      <c r="C36" s="193">
        <f>'11'!$E$10</f>
        <v>20.07</v>
      </c>
      <c r="D36" s="203">
        <f>'11'!$F$10</f>
        <v>20.239999999999998</v>
      </c>
      <c r="E36" s="197">
        <f>'11'!$G$10</f>
        <v>85.67</v>
      </c>
      <c r="F36" s="204">
        <f>'11'!$H$10</f>
        <v>588.6</v>
      </c>
      <c r="G36" s="193">
        <f>'11'!$E$22</f>
        <v>34.61</v>
      </c>
      <c r="H36" s="197">
        <f>'11'!$F$22</f>
        <v>24.834</v>
      </c>
      <c r="I36" s="197">
        <f>'11'!$G$22</f>
        <v>126.749</v>
      </c>
      <c r="J36" s="199">
        <f>'11'!$H$22</f>
        <v>922.87400000000002</v>
      </c>
      <c r="K36" s="193">
        <f>'11'!$E$29</f>
        <v>12.4</v>
      </c>
      <c r="L36" s="197">
        <f>'11'!$F$29</f>
        <v>20.399999999999999</v>
      </c>
      <c r="M36" s="197">
        <f>'11'!$G$29</f>
        <v>49.8</v>
      </c>
      <c r="N36" s="479">
        <f>'11'!$H$29</f>
        <v>413</v>
      </c>
      <c r="O36" s="480"/>
      <c r="P36" s="193">
        <f>C36:C37+G36+K36</f>
        <v>67.08</v>
      </c>
      <c r="Q36" s="197">
        <f t="shared" si="1"/>
        <v>65.47399999999999</v>
      </c>
      <c r="R36" s="197">
        <f t="shared" ref="R36:R44" si="4">E36+I36+M36</f>
        <v>262.21899999999999</v>
      </c>
      <c r="S36" s="479">
        <f t="shared" ref="S36:S44" si="5">F36+J36+N36</f>
        <v>1924.4740000000002</v>
      </c>
      <c r="T36" s="480"/>
    </row>
    <row r="37" spans="1:21" ht="29.25" customHeight="1" x14ac:dyDescent="0.35">
      <c r="A37" s="193" t="s">
        <v>249</v>
      </c>
      <c r="B37" s="194">
        <v>12</v>
      </c>
      <c r="C37" s="193">
        <f>'12 '!$E$10</f>
        <v>20.470000000000002</v>
      </c>
      <c r="D37" s="203">
        <f>'12 '!$F$10</f>
        <v>30.17</v>
      </c>
      <c r="E37" s="197">
        <f>'12 '!$G$10</f>
        <v>86.070000000000007</v>
      </c>
      <c r="F37" s="204">
        <f>'12 '!$H$10</f>
        <v>683.6</v>
      </c>
      <c r="G37" s="193">
        <f>'12 '!$E$21</f>
        <v>25.754999999999999</v>
      </c>
      <c r="H37" s="197">
        <f>'12 '!$F$21</f>
        <v>27.739000000000001</v>
      </c>
      <c r="I37" s="197">
        <f>'12 '!$G$21</f>
        <v>91.525000000000006</v>
      </c>
      <c r="J37" s="199">
        <f>'12 '!$H$21</f>
        <v>711.96800000000007</v>
      </c>
      <c r="K37" s="193">
        <f>'12 '!$E$29</f>
        <v>11.83</v>
      </c>
      <c r="L37" s="197">
        <f>'12 '!$F$29</f>
        <v>11.48</v>
      </c>
      <c r="M37" s="197">
        <f>'12 '!$G$29</f>
        <v>87.29</v>
      </c>
      <c r="N37" s="479">
        <f>'12 '!$H$29</f>
        <v>497</v>
      </c>
      <c r="O37" s="480"/>
      <c r="P37" s="193">
        <f t="shared" ref="P37:P44" si="6">C37+G37+K37</f>
        <v>58.055</v>
      </c>
      <c r="Q37" s="197">
        <f t="shared" si="1"/>
        <v>69.38900000000001</v>
      </c>
      <c r="R37" s="197">
        <f t="shared" si="4"/>
        <v>264.88500000000005</v>
      </c>
      <c r="S37" s="479">
        <f t="shared" si="5"/>
        <v>1892.5680000000002</v>
      </c>
      <c r="T37" s="480"/>
    </row>
    <row r="38" spans="1:21" ht="29.25" customHeight="1" x14ac:dyDescent="0.35">
      <c r="A38" s="193" t="s">
        <v>249</v>
      </c>
      <c r="B38" s="194">
        <v>13</v>
      </c>
      <c r="C38" s="193">
        <f>'13'!$E$10</f>
        <v>27.76</v>
      </c>
      <c r="D38" s="203">
        <f>'13'!$F$10</f>
        <v>32.599999999999994</v>
      </c>
      <c r="E38" s="197">
        <f>'13'!$G$10</f>
        <v>93.419999999999987</v>
      </c>
      <c r="F38" s="204">
        <f>'13'!$H$10</f>
        <v>830.6</v>
      </c>
      <c r="G38" s="193">
        <f>'13'!$E$21</f>
        <v>30.927999999999997</v>
      </c>
      <c r="H38" s="197">
        <f>'13'!$F$21</f>
        <v>32.97</v>
      </c>
      <c r="I38" s="197">
        <f>'13'!$G$21</f>
        <v>135.88299999999998</v>
      </c>
      <c r="J38" s="199">
        <f>'13'!$H$21</f>
        <v>976.87</v>
      </c>
      <c r="K38" s="193">
        <f>'13'!$E$29</f>
        <v>11.659999999999998</v>
      </c>
      <c r="L38" s="197">
        <f>'13'!$F$29</f>
        <v>4.5199999999999996</v>
      </c>
      <c r="M38" s="197">
        <f>'13'!$G$29</f>
        <v>68.36</v>
      </c>
      <c r="N38" s="479">
        <f>'13'!$H$29</f>
        <v>355</v>
      </c>
      <c r="O38" s="480"/>
      <c r="P38" s="193">
        <f t="shared" si="6"/>
        <v>70.347999999999999</v>
      </c>
      <c r="Q38" s="197">
        <f t="shared" si="1"/>
        <v>70.089999999999989</v>
      </c>
      <c r="R38" s="197">
        <f t="shared" si="4"/>
        <v>297.66299999999995</v>
      </c>
      <c r="S38" s="479">
        <f t="shared" si="5"/>
        <v>2162.4700000000003</v>
      </c>
      <c r="T38" s="480"/>
    </row>
    <row r="39" spans="1:21" ht="29.25" customHeight="1" x14ac:dyDescent="0.35">
      <c r="A39" s="193" t="s">
        <v>249</v>
      </c>
      <c r="B39" s="194">
        <v>14</v>
      </c>
      <c r="C39" s="193">
        <v>22.94</v>
      </c>
      <c r="D39" s="198">
        <v>23.5</v>
      </c>
      <c r="E39" s="197">
        <v>62.88</v>
      </c>
      <c r="F39" s="199">
        <v>554.73</v>
      </c>
      <c r="G39" s="193">
        <f>'14'!$E$22</f>
        <v>21.847000000000001</v>
      </c>
      <c r="H39" s="197">
        <f>'14'!$F$22</f>
        <v>24.02</v>
      </c>
      <c r="I39" s="197">
        <f>'14'!$G$22</f>
        <v>113.751</v>
      </c>
      <c r="J39" s="199">
        <f>'14'!$H$22</f>
        <v>790.94600000000003</v>
      </c>
      <c r="K39" s="193">
        <f>'14'!$E$30</f>
        <v>5.72</v>
      </c>
      <c r="L39" s="197">
        <f>'14'!$F$30</f>
        <v>2.2400000000000002</v>
      </c>
      <c r="M39" s="197">
        <f>'14'!$G$30</f>
        <v>66.759999999999991</v>
      </c>
      <c r="N39" s="479">
        <f>'14'!$H$30</f>
        <v>310.32</v>
      </c>
      <c r="O39" s="480"/>
      <c r="P39" s="193">
        <f t="shared" si="6"/>
        <v>50.507000000000005</v>
      </c>
      <c r="Q39" s="197">
        <f t="shared" si="1"/>
        <v>49.76</v>
      </c>
      <c r="R39" s="197">
        <f t="shared" si="4"/>
        <v>243.39099999999999</v>
      </c>
      <c r="S39" s="479">
        <f t="shared" si="5"/>
        <v>1655.9959999999999</v>
      </c>
      <c r="T39" s="480"/>
    </row>
    <row r="40" spans="1:21" ht="29.25" customHeight="1" x14ac:dyDescent="0.35">
      <c r="A40" s="193" t="s">
        <v>249</v>
      </c>
      <c r="B40" s="194">
        <v>15</v>
      </c>
      <c r="C40" s="193">
        <v>18.809999999999999</v>
      </c>
      <c r="D40" s="198">
        <v>30.7</v>
      </c>
      <c r="E40" s="197">
        <v>92.31</v>
      </c>
      <c r="F40" s="199">
        <v>689.8</v>
      </c>
      <c r="G40" s="193">
        <v>29.771999999999998</v>
      </c>
      <c r="H40" s="197">
        <v>30.56</v>
      </c>
      <c r="I40" s="197">
        <v>87.76</v>
      </c>
      <c r="J40" s="199">
        <v>747.44</v>
      </c>
      <c r="K40" s="193">
        <v>9.8000000000000007</v>
      </c>
      <c r="L40" s="197">
        <v>7.9</v>
      </c>
      <c r="M40" s="197">
        <v>50.8</v>
      </c>
      <c r="N40" s="479">
        <v>302.10000000000002</v>
      </c>
      <c r="O40" s="480"/>
      <c r="P40" s="193">
        <f t="shared" si="6"/>
        <v>58.381999999999991</v>
      </c>
      <c r="Q40" s="197">
        <f t="shared" si="1"/>
        <v>69.16</v>
      </c>
      <c r="R40" s="197">
        <f t="shared" si="4"/>
        <v>230.87</v>
      </c>
      <c r="S40" s="479">
        <f t="shared" si="5"/>
        <v>1739.3400000000001</v>
      </c>
      <c r="T40" s="480"/>
    </row>
    <row r="41" spans="1:21" ht="29.25" customHeight="1" x14ac:dyDescent="0.35">
      <c r="A41" s="193" t="s">
        <v>249</v>
      </c>
      <c r="B41" s="194">
        <v>16</v>
      </c>
      <c r="C41" s="193">
        <v>18.73</v>
      </c>
      <c r="D41" s="198">
        <v>33</v>
      </c>
      <c r="E41" s="197">
        <v>54.3</v>
      </c>
      <c r="F41" s="199">
        <v>610.25</v>
      </c>
      <c r="G41" s="193">
        <v>30.64</v>
      </c>
      <c r="H41" s="197">
        <v>25.07</v>
      </c>
      <c r="I41" s="197">
        <v>114.58</v>
      </c>
      <c r="J41" s="199">
        <v>833.88</v>
      </c>
      <c r="K41" s="193">
        <v>12.27</v>
      </c>
      <c r="L41" s="197">
        <v>13.2</v>
      </c>
      <c r="M41" s="197">
        <v>77.91</v>
      </c>
      <c r="N41" s="479">
        <v>480</v>
      </c>
      <c r="O41" s="480"/>
      <c r="P41" s="193">
        <f t="shared" si="6"/>
        <v>61.64</v>
      </c>
      <c r="Q41" s="197">
        <f t="shared" si="1"/>
        <v>71.27</v>
      </c>
      <c r="R41" s="197">
        <f t="shared" si="4"/>
        <v>246.79</v>
      </c>
      <c r="S41" s="479">
        <f t="shared" si="5"/>
        <v>1924.13</v>
      </c>
      <c r="T41" s="480"/>
    </row>
    <row r="42" spans="1:21" ht="29.25" customHeight="1" x14ac:dyDescent="0.35">
      <c r="A42" s="193" t="s">
        <v>249</v>
      </c>
      <c r="B42" s="194">
        <v>17</v>
      </c>
      <c r="C42" s="193">
        <v>16.02</v>
      </c>
      <c r="D42" s="198">
        <v>22.77</v>
      </c>
      <c r="E42" s="197">
        <v>58.55</v>
      </c>
      <c r="F42" s="199">
        <v>572.5</v>
      </c>
      <c r="G42" s="193">
        <v>29.15</v>
      </c>
      <c r="H42" s="197">
        <v>39.46</v>
      </c>
      <c r="I42" s="197">
        <v>107.1</v>
      </c>
      <c r="J42" s="199">
        <v>908.5</v>
      </c>
      <c r="K42" s="193">
        <v>11.31</v>
      </c>
      <c r="L42" s="197">
        <v>12.52</v>
      </c>
      <c r="M42" s="197">
        <v>46.98</v>
      </c>
      <c r="N42" s="479">
        <v>342</v>
      </c>
      <c r="O42" s="480"/>
      <c r="P42" s="193">
        <f t="shared" si="6"/>
        <v>56.480000000000004</v>
      </c>
      <c r="Q42" s="197">
        <f t="shared" si="1"/>
        <v>74.75</v>
      </c>
      <c r="R42" s="197">
        <f t="shared" si="4"/>
        <v>212.62999999999997</v>
      </c>
      <c r="S42" s="479">
        <f t="shared" si="5"/>
        <v>1823</v>
      </c>
      <c r="T42" s="480"/>
    </row>
    <row r="43" spans="1:21" ht="29.25" customHeight="1" x14ac:dyDescent="0.35">
      <c r="A43" s="193" t="s">
        <v>249</v>
      </c>
      <c r="B43" s="194">
        <v>18</v>
      </c>
      <c r="C43" s="193">
        <f>'18'!$E$10</f>
        <v>19.810000000000002</v>
      </c>
      <c r="D43" s="198">
        <f>'18'!$F$10</f>
        <v>31.071999999999999</v>
      </c>
      <c r="E43" s="197">
        <f>'18'!$G$10</f>
        <v>93.082999999999998</v>
      </c>
      <c r="F43" s="199">
        <f>'18'!$H$10</f>
        <v>706.5100000000001</v>
      </c>
      <c r="G43" s="193">
        <f>'18'!$E$21</f>
        <v>31.134999999999998</v>
      </c>
      <c r="H43" s="197">
        <f>'18'!$F$21</f>
        <v>27.641999999999999</v>
      </c>
      <c r="I43" s="197">
        <f>'18'!$G$21</f>
        <v>102.264</v>
      </c>
      <c r="J43" s="199">
        <f>'18'!$H$21</f>
        <v>767.47699999999998</v>
      </c>
      <c r="K43" s="193">
        <f>'18'!$E$29</f>
        <v>6.54</v>
      </c>
      <c r="L43" s="197">
        <f>'18'!$F$29</f>
        <v>14.36</v>
      </c>
      <c r="M43" s="197">
        <f>'18'!$G$29</f>
        <v>63.05</v>
      </c>
      <c r="N43" s="479">
        <f>'18'!$H$29</f>
        <v>408.4</v>
      </c>
      <c r="O43" s="480"/>
      <c r="P43" s="193">
        <f t="shared" si="6"/>
        <v>57.484999999999999</v>
      </c>
      <c r="Q43" s="197">
        <f t="shared" si="1"/>
        <v>73.073999999999998</v>
      </c>
      <c r="R43" s="197">
        <f t="shared" si="4"/>
        <v>258.39699999999999</v>
      </c>
      <c r="S43" s="479">
        <f t="shared" si="5"/>
        <v>1882.3870000000002</v>
      </c>
      <c r="T43" s="480"/>
    </row>
    <row r="44" spans="1:21" ht="29.25" customHeight="1" x14ac:dyDescent="0.35">
      <c r="A44" s="193" t="s">
        <v>249</v>
      </c>
      <c r="B44" s="194">
        <v>19</v>
      </c>
      <c r="C44" s="193">
        <f>'19'!$E$10</f>
        <v>30.86</v>
      </c>
      <c r="D44" s="198">
        <f>'19'!$F$10</f>
        <v>35.999999999999993</v>
      </c>
      <c r="E44" s="197">
        <f>'19'!$G$10</f>
        <v>122.86999999999999</v>
      </c>
      <c r="F44" s="199">
        <f>'19'!$H$10</f>
        <v>930.6</v>
      </c>
      <c r="G44" s="193">
        <f>'19'!$E$21</f>
        <v>32.335000000000001</v>
      </c>
      <c r="H44" s="197">
        <f>'19'!$F$21</f>
        <v>18.579999999999998</v>
      </c>
      <c r="I44" s="197">
        <f>'19'!$G$21</f>
        <v>98.813999999999993</v>
      </c>
      <c r="J44" s="199">
        <f>'19'!$H$21</f>
        <v>704.21</v>
      </c>
      <c r="K44" s="193">
        <f>'19'!$E$29</f>
        <v>12.8</v>
      </c>
      <c r="L44" s="197">
        <f>'19'!$F$29</f>
        <v>20.100000000000001</v>
      </c>
      <c r="M44" s="197">
        <f>'19'!$G$29</f>
        <v>51.8</v>
      </c>
      <c r="N44" s="479">
        <f>'19'!$H$29</f>
        <v>415</v>
      </c>
      <c r="O44" s="480"/>
      <c r="P44" s="193">
        <f t="shared" si="6"/>
        <v>75.995000000000005</v>
      </c>
      <c r="Q44" s="197">
        <f t="shared" si="1"/>
        <v>74.679999999999993</v>
      </c>
      <c r="R44" s="197">
        <f t="shared" si="4"/>
        <v>273.48399999999998</v>
      </c>
      <c r="S44" s="479">
        <f t="shared" si="5"/>
        <v>2049.81</v>
      </c>
      <c r="T44" s="480"/>
    </row>
    <row r="45" spans="1:21" ht="29.25" customHeight="1" x14ac:dyDescent="0.35">
      <c r="A45" s="193" t="s">
        <v>250</v>
      </c>
      <c r="B45" s="194"/>
      <c r="C45" s="193">
        <f t="shared" ref="C45:N45" si="7">SUM(C26:C44)</f>
        <v>417.26900000000006</v>
      </c>
      <c r="D45" s="198">
        <f t="shared" si="7"/>
        <v>479.68199999999996</v>
      </c>
      <c r="E45" s="197">
        <f t="shared" si="7"/>
        <v>1760.2049999999999</v>
      </c>
      <c r="F45" s="199">
        <f t="shared" si="7"/>
        <v>13218.297</v>
      </c>
      <c r="G45" s="193">
        <f t="shared" si="7"/>
        <v>556.64400000000001</v>
      </c>
      <c r="H45" s="197">
        <f t="shared" si="7"/>
        <v>525.87700000000007</v>
      </c>
      <c r="I45" s="197">
        <f t="shared" si="7"/>
        <v>2047.2249999999999</v>
      </c>
      <c r="J45" s="199">
        <f t="shared" si="7"/>
        <v>15329.792000000001</v>
      </c>
      <c r="K45" s="193">
        <f t="shared" si="7"/>
        <v>168.52</v>
      </c>
      <c r="L45" s="197">
        <f t="shared" si="7"/>
        <v>218.42</v>
      </c>
      <c r="M45" s="197">
        <f t="shared" si="7"/>
        <v>1167.3519999999999</v>
      </c>
      <c r="N45" s="479">
        <f t="shared" si="7"/>
        <v>7094.0999999999995</v>
      </c>
      <c r="O45" s="480"/>
      <c r="P45" s="193">
        <f>SUM(P26:P44)</f>
        <v>1135.3429999999998</v>
      </c>
      <c r="Q45" s="197">
        <f>SUM(Q26:Q44)</f>
        <v>1223.979</v>
      </c>
      <c r="R45" s="197">
        <f>SUM(R26:R44)</f>
        <v>4912.5820000000012</v>
      </c>
      <c r="S45" s="479">
        <f>SUM(S26:S44)</f>
        <v>35240.188999999998</v>
      </c>
      <c r="T45" s="480"/>
    </row>
    <row r="46" spans="1:21" ht="29.25" customHeight="1" x14ac:dyDescent="0.35">
      <c r="A46" s="193"/>
      <c r="B46" s="194"/>
      <c r="C46" s="193"/>
      <c r="D46" s="198"/>
      <c r="E46" s="197"/>
      <c r="F46" s="199"/>
      <c r="G46" s="193"/>
      <c r="H46" s="197"/>
      <c r="I46" s="197"/>
      <c r="J46" s="199"/>
      <c r="K46" s="193"/>
      <c r="L46" s="197"/>
      <c r="M46" s="197"/>
      <c r="N46" s="479"/>
      <c r="O46" s="480"/>
      <c r="P46" s="193"/>
      <c r="Q46" s="197"/>
      <c r="R46" s="197"/>
      <c r="S46" s="479"/>
      <c r="T46" s="480"/>
    </row>
    <row r="47" spans="1:21" ht="29.25" customHeight="1" x14ac:dyDescent="0.35">
      <c r="A47" s="193" t="s">
        <v>251</v>
      </c>
      <c r="B47" s="194"/>
      <c r="C47" s="151">
        <f t="shared" ref="C47:N47" si="8">C45/$B$44</f>
        <v>21.961526315789477</v>
      </c>
      <c r="D47" s="152">
        <f t="shared" si="8"/>
        <v>25.246421052631575</v>
      </c>
      <c r="E47" s="152">
        <f t="shared" si="8"/>
        <v>92.642368421052623</v>
      </c>
      <c r="F47" s="152">
        <f t="shared" si="8"/>
        <v>695.6998421052632</v>
      </c>
      <c r="G47" s="152">
        <f t="shared" si="8"/>
        <v>29.297052631578946</v>
      </c>
      <c r="H47" s="152">
        <f t="shared" si="8"/>
        <v>27.677736842105265</v>
      </c>
      <c r="I47" s="152">
        <f t="shared" si="8"/>
        <v>107.74868421052631</v>
      </c>
      <c r="J47" s="152">
        <f t="shared" si="8"/>
        <v>806.83115789473686</v>
      </c>
      <c r="K47" s="152">
        <f t="shared" si="8"/>
        <v>8.8694736842105275</v>
      </c>
      <c r="L47" s="152">
        <f t="shared" si="8"/>
        <v>11.49578947368421</v>
      </c>
      <c r="M47" s="152">
        <f t="shared" si="8"/>
        <v>61.43957894736841</v>
      </c>
      <c r="N47" s="471">
        <f t="shared" si="8"/>
        <v>373.37368421052628</v>
      </c>
      <c r="O47" s="472"/>
      <c r="P47" s="151">
        <f>P45/$B$44</f>
        <v>59.754894736842097</v>
      </c>
      <c r="Q47" s="151">
        <f t="shared" ref="Q47:R47" si="9">Q45/$B$44</f>
        <v>64.419947368421049</v>
      </c>
      <c r="R47" s="151">
        <f t="shared" si="9"/>
        <v>258.55694736842111</v>
      </c>
      <c r="S47" s="471">
        <f>S45/$B$44</f>
        <v>1854.7467894736842</v>
      </c>
      <c r="T47" s="472"/>
      <c r="U47" s="238"/>
    </row>
    <row r="48" spans="1:21" ht="29.25" customHeight="1" x14ac:dyDescent="0.35">
      <c r="A48" s="193"/>
      <c r="B48" s="194"/>
      <c r="C48" s="193"/>
      <c r="D48" s="198"/>
      <c r="E48" s="197"/>
      <c r="F48" s="199"/>
      <c r="G48" s="193"/>
      <c r="H48" s="197"/>
      <c r="I48" s="197"/>
      <c r="J48" s="199"/>
      <c r="K48" s="193"/>
      <c r="L48" s="197"/>
      <c r="M48" s="197"/>
      <c r="N48" s="479"/>
      <c r="O48" s="480"/>
      <c r="P48" s="193"/>
      <c r="Q48" s="197"/>
      <c r="R48" s="197"/>
      <c r="S48" s="479"/>
      <c r="T48" s="480"/>
    </row>
    <row r="49" spans="1:20" ht="29.25" customHeight="1" thickBot="1" x14ac:dyDescent="0.4">
      <c r="A49" s="175" t="s">
        <v>252</v>
      </c>
      <c r="B49" s="205"/>
      <c r="C49" s="212" t="s">
        <v>280</v>
      </c>
      <c r="D49" s="213" t="s">
        <v>277</v>
      </c>
      <c r="E49" s="214" t="s">
        <v>278</v>
      </c>
      <c r="F49" s="215" t="s">
        <v>279</v>
      </c>
      <c r="G49" s="216" t="s">
        <v>281</v>
      </c>
      <c r="H49" s="217" t="s">
        <v>282</v>
      </c>
      <c r="I49" s="217" t="s">
        <v>283</v>
      </c>
      <c r="J49" s="218" t="s">
        <v>284</v>
      </c>
      <c r="K49" s="216" t="s">
        <v>285</v>
      </c>
      <c r="L49" s="217" t="s">
        <v>286</v>
      </c>
      <c r="M49" s="217" t="s">
        <v>287</v>
      </c>
      <c r="N49" s="481" t="s">
        <v>288</v>
      </c>
      <c r="O49" s="482"/>
      <c r="P49" s="216" t="s">
        <v>275</v>
      </c>
      <c r="Q49" s="217" t="s">
        <v>276</v>
      </c>
      <c r="R49" s="217" t="s">
        <v>289</v>
      </c>
      <c r="S49" s="481" t="s">
        <v>290</v>
      </c>
      <c r="T49" s="482"/>
    </row>
    <row r="50" spans="1:20" ht="29.25" customHeight="1" x14ac:dyDescent="0.25"/>
    <row r="51" spans="1:20" ht="29.25" customHeight="1" x14ac:dyDescent="0.25">
      <c r="C51" s="168"/>
    </row>
    <row r="52" spans="1:20" ht="29.25" customHeight="1" x14ac:dyDescent="0.25"/>
    <row r="53" spans="1:20" ht="29.25" customHeight="1" x14ac:dyDescent="0.45">
      <c r="A53" s="168"/>
      <c r="B53" s="169"/>
      <c r="C53" s="483" t="s">
        <v>247</v>
      </c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168"/>
      <c r="P53" s="168"/>
      <c r="Q53" s="168"/>
      <c r="R53" s="168"/>
      <c r="S53" s="168"/>
      <c r="T53" s="168"/>
    </row>
    <row r="54" spans="1:20" ht="29.25" customHeight="1" x14ac:dyDescent="0.45">
      <c r="A54" s="168"/>
      <c r="B54" s="483" t="s">
        <v>246</v>
      </c>
      <c r="C54" s="483"/>
      <c r="D54" s="483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168"/>
    </row>
    <row r="55" spans="1:20" ht="29.25" customHeight="1" thickBot="1" x14ac:dyDescent="0.5">
      <c r="A55" s="168"/>
      <c r="B55" s="169" t="s">
        <v>258</v>
      </c>
      <c r="C55" s="169"/>
      <c r="D55" s="169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</row>
    <row r="56" spans="1:20" ht="29.25" customHeight="1" thickBot="1" x14ac:dyDescent="0.4">
      <c r="A56" s="206"/>
      <c r="B56" s="484" t="s">
        <v>272</v>
      </c>
      <c r="C56" s="485"/>
      <c r="D56" s="485"/>
      <c r="E56" s="485"/>
      <c r="F56" s="486"/>
      <c r="G56" s="484" t="s">
        <v>273</v>
      </c>
      <c r="H56" s="485"/>
      <c r="I56" s="485"/>
      <c r="J56" s="486"/>
      <c r="K56" s="171" t="s">
        <v>274</v>
      </c>
      <c r="L56" s="172"/>
      <c r="M56" s="172"/>
      <c r="N56" s="173"/>
      <c r="O56" s="174"/>
      <c r="P56" s="487" t="s">
        <v>257</v>
      </c>
      <c r="Q56" s="487"/>
      <c r="R56" s="487"/>
      <c r="S56" s="487"/>
      <c r="T56" s="488"/>
    </row>
    <row r="57" spans="1:20" ht="29.25" customHeight="1" thickBot="1" x14ac:dyDescent="0.4">
      <c r="A57" s="206"/>
      <c r="B57" s="207"/>
      <c r="C57" s="181" t="s">
        <v>253</v>
      </c>
      <c r="D57" s="182" t="s">
        <v>254</v>
      </c>
      <c r="E57" s="182" t="s">
        <v>255</v>
      </c>
      <c r="F57" s="183" t="s">
        <v>256</v>
      </c>
      <c r="G57" s="181" t="s">
        <v>253</v>
      </c>
      <c r="H57" s="182" t="s">
        <v>254</v>
      </c>
      <c r="I57" s="182" t="s">
        <v>255</v>
      </c>
      <c r="J57" s="183" t="s">
        <v>256</v>
      </c>
      <c r="K57" s="181" t="s">
        <v>253</v>
      </c>
      <c r="L57" s="182" t="s">
        <v>254</v>
      </c>
      <c r="M57" s="182" t="s">
        <v>255</v>
      </c>
      <c r="N57" s="182" t="s">
        <v>256</v>
      </c>
      <c r="O57" s="183"/>
      <c r="P57" s="208" t="s">
        <v>253</v>
      </c>
      <c r="Q57" s="182" t="s">
        <v>254</v>
      </c>
      <c r="R57" s="182" t="s">
        <v>255</v>
      </c>
      <c r="S57" s="182" t="s">
        <v>256</v>
      </c>
      <c r="T57" s="183"/>
    </row>
    <row r="58" spans="1:20" ht="29.25" customHeight="1" x14ac:dyDescent="0.35">
      <c r="A58" s="184" t="s">
        <v>249</v>
      </c>
      <c r="B58" s="185">
        <v>1</v>
      </c>
      <c r="C58" s="184">
        <f>'3'!$E$42</f>
        <v>38.200000000000003</v>
      </c>
      <c r="D58" s="192">
        <f>'3'!$F$42</f>
        <v>53.02</v>
      </c>
      <c r="E58" s="192">
        <f>'3'!$G$42</f>
        <v>58.29</v>
      </c>
      <c r="F58" s="196">
        <f>'3'!$H$42</f>
        <v>824.17000000000007</v>
      </c>
      <c r="G58" s="184">
        <f>'3'!$E$54</f>
        <v>39.76</v>
      </c>
      <c r="H58" s="192">
        <f>'3'!$F$54</f>
        <v>27.529999999999994</v>
      </c>
      <c r="I58" s="192">
        <f>'3'!$G$54</f>
        <v>138.76999999999998</v>
      </c>
      <c r="J58" s="196">
        <f>'3'!$H$54</f>
        <v>912.2</v>
      </c>
      <c r="K58" s="184">
        <v>0</v>
      </c>
      <c r="L58" s="192">
        <v>0</v>
      </c>
      <c r="M58" s="192">
        <v>0</v>
      </c>
      <c r="N58" s="477">
        <v>0</v>
      </c>
      <c r="O58" s="478"/>
      <c r="P58" s="184">
        <f t="shared" ref="P58:P68" si="10">C58+G58</f>
        <v>77.960000000000008</v>
      </c>
      <c r="Q58" s="192">
        <f t="shared" ref="Q58:Q68" si="11">D58+H58</f>
        <v>80.55</v>
      </c>
      <c r="R58" s="192">
        <f t="shared" ref="R58:R68" si="12">E58+I58</f>
        <v>197.05999999999997</v>
      </c>
      <c r="S58" s="477">
        <f t="shared" ref="S58:S68" si="13">F58+J58</f>
        <v>1736.3700000000001</v>
      </c>
      <c r="T58" s="478"/>
    </row>
    <row r="59" spans="1:20" ht="29.25" customHeight="1" x14ac:dyDescent="0.35">
      <c r="A59" s="193" t="s">
        <v>249</v>
      </c>
      <c r="B59" s="194">
        <v>2</v>
      </c>
      <c r="C59" s="193">
        <f>'4'!$E$45</f>
        <v>36.282000000000004</v>
      </c>
      <c r="D59" s="197">
        <f>'4'!$F$45</f>
        <v>31.57</v>
      </c>
      <c r="E59" s="197">
        <f>'4'!$G$45</f>
        <v>159.136</v>
      </c>
      <c r="F59" s="199">
        <f>'4'!H122</f>
        <v>0</v>
      </c>
      <c r="G59" s="193">
        <f>'4'!$E$57</f>
        <v>42.46</v>
      </c>
      <c r="H59" s="197">
        <f>'4'!$F$57</f>
        <v>30.649999999999995</v>
      </c>
      <c r="I59" s="197">
        <f>'4'!$G$57</f>
        <v>132.14999999999998</v>
      </c>
      <c r="J59" s="199">
        <f>'4'!$H$57</f>
        <v>1005.09</v>
      </c>
      <c r="K59" s="193">
        <v>0</v>
      </c>
      <c r="L59" s="197">
        <v>0</v>
      </c>
      <c r="M59" s="197">
        <v>0</v>
      </c>
      <c r="N59" s="473">
        <v>0</v>
      </c>
      <c r="O59" s="474"/>
      <c r="P59" s="193">
        <f t="shared" si="10"/>
        <v>78.742000000000004</v>
      </c>
      <c r="Q59" s="197">
        <f t="shared" si="11"/>
        <v>62.22</v>
      </c>
      <c r="R59" s="197">
        <f t="shared" si="12"/>
        <v>291.28599999999994</v>
      </c>
      <c r="S59" s="473">
        <f t="shared" si="13"/>
        <v>1005.09</v>
      </c>
      <c r="T59" s="474"/>
    </row>
    <row r="60" spans="1:20" ht="29.25" customHeight="1" x14ac:dyDescent="0.35">
      <c r="A60" s="193" t="s">
        <v>249</v>
      </c>
      <c r="B60" s="194">
        <v>3</v>
      </c>
      <c r="C60" s="193">
        <f>'3'!$E$42</f>
        <v>38.200000000000003</v>
      </c>
      <c r="D60" s="197">
        <f>'3'!$F$42</f>
        <v>53.02</v>
      </c>
      <c r="E60" s="197">
        <f>'3'!$G$42</f>
        <v>58.29</v>
      </c>
      <c r="F60" s="199">
        <f>'3'!$H$42</f>
        <v>824.17000000000007</v>
      </c>
      <c r="G60" s="193">
        <f>'3'!$E$54</f>
        <v>39.76</v>
      </c>
      <c r="H60" s="197">
        <f>'3'!$F$54</f>
        <v>27.529999999999994</v>
      </c>
      <c r="I60" s="197">
        <f>'3'!$G$42</f>
        <v>58.29</v>
      </c>
      <c r="J60" s="199">
        <f>'3'!$H$54</f>
        <v>912.2</v>
      </c>
      <c r="K60" s="193">
        <v>0</v>
      </c>
      <c r="L60" s="197">
        <v>0</v>
      </c>
      <c r="M60" s="197">
        <v>0</v>
      </c>
      <c r="N60" s="473">
        <v>0</v>
      </c>
      <c r="O60" s="474"/>
      <c r="P60" s="193">
        <f t="shared" si="10"/>
        <v>77.960000000000008</v>
      </c>
      <c r="Q60" s="197">
        <f t="shared" si="11"/>
        <v>80.55</v>
      </c>
      <c r="R60" s="197">
        <f t="shared" si="12"/>
        <v>116.58</v>
      </c>
      <c r="S60" s="473">
        <f t="shared" si="13"/>
        <v>1736.3700000000001</v>
      </c>
      <c r="T60" s="474"/>
    </row>
    <row r="61" spans="1:20" ht="29.25" customHeight="1" x14ac:dyDescent="0.35">
      <c r="A61" s="193" t="s">
        <v>249</v>
      </c>
      <c r="B61" s="194">
        <v>4</v>
      </c>
      <c r="C61" s="209">
        <f>'4'!$E$45</f>
        <v>36.282000000000004</v>
      </c>
      <c r="D61" s="210">
        <f>'4'!$F$45</f>
        <v>31.57</v>
      </c>
      <c r="E61" s="210">
        <f>'4'!$G$45</f>
        <v>159.136</v>
      </c>
      <c r="F61" s="211">
        <f>'4'!$H$45</f>
        <v>932.59999999999991</v>
      </c>
      <c r="G61" s="193">
        <f>'4'!$E$57</f>
        <v>42.46</v>
      </c>
      <c r="H61" s="197">
        <f>'4'!$F$57</f>
        <v>30.649999999999995</v>
      </c>
      <c r="I61" s="197">
        <f>'4'!$G$57</f>
        <v>132.14999999999998</v>
      </c>
      <c r="J61" s="199">
        <f>'4'!$H$57</f>
        <v>1005.09</v>
      </c>
      <c r="K61" s="193">
        <v>0</v>
      </c>
      <c r="L61" s="197">
        <v>0</v>
      </c>
      <c r="M61" s="197">
        <v>0</v>
      </c>
      <c r="N61" s="473">
        <v>0</v>
      </c>
      <c r="O61" s="474"/>
      <c r="P61" s="193">
        <f t="shared" si="10"/>
        <v>78.742000000000004</v>
      </c>
      <c r="Q61" s="197">
        <f t="shared" si="11"/>
        <v>62.22</v>
      </c>
      <c r="R61" s="197">
        <f t="shared" si="12"/>
        <v>291.28599999999994</v>
      </c>
      <c r="S61" s="473">
        <f t="shared" si="13"/>
        <v>1937.69</v>
      </c>
      <c r="T61" s="474"/>
    </row>
    <row r="62" spans="1:20" ht="29.25" customHeight="1" x14ac:dyDescent="0.35">
      <c r="A62" s="193" t="s">
        <v>249</v>
      </c>
      <c r="B62" s="194">
        <v>5</v>
      </c>
      <c r="C62" s="193">
        <f>'5'!$E$44</f>
        <v>19.242999999999999</v>
      </c>
      <c r="D62" s="197">
        <f>'5'!$F$44</f>
        <v>30.776</v>
      </c>
      <c r="E62" s="197">
        <f>'5'!$G$44</f>
        <v>94.996000000000009</v>
      </c>
      <c r="F62" s="199">
        <f>'5'!$H$44</f>
        <v>709.56100000000004</v>
      </c>
      <c r="G62" s="193">
        <f>'5'!$E$55</f>
        <v>35.199999999999996</v>
      </c>
      <c r="H62" s="197">
        <f>'5'!$F$55</f>
        <v>31.889999999999997</v>
      </c>
      <c r="I62" s="197">
        <f>'5'!$G$55</f>
        <v>145.22</v>
      </c>
      <c r="J62" s="199">
        <f>'5'!$H$55</f>
        <v>974.15</v>
      </c>
      <c r="K62" s="193">
        <v>0</v>
      </c>
      <c r="L62" s="197">
        <v>0</v>
      </c>
      <c r="M62" s="197">
        <v>0</v>
      </c>
      <c r="N62" s="473">
        <v>0</v>
      </c>
      <c r="O62" s="474"/>
      <c r="P62" s="193">
        <f t="shared" si="10"/>
        <v>54.442999999999998</v>
      </c>
      <c r="Q62" s="197">
        <f t="shared" si="11"/>
        <v>62.665999999999997</v>
      </c>
      <c r="R62" s="197">
        <f t="shared" si="12"/>
        <v>240.21600000000001</v>
      </c>
      <c r="S62" s="473">
        <f t="shared" si="13"/>
        <v>1683.711</v>
      </c>
      <c r="T62" s="474"/>
    </row>
    <row r="63" spans="1:20" ht="29.25" customHeight="1" x14ac:dyDescent="0.35">
      <c r="A63" s="193" t="s">
        <v>249</v>
      </c>
      <c r="B63" s="194">
        <v>6</v>
      </c>
      <c r="C63" s="193">
        <f>'7'!$E$44</f>
        <v>19.609999999999996</v>
      </c>
      <c r="D63" s="197">
        <f>'7'!$F$44</f>
        <v>12.910000000000002</v>
      </c>
      <c r="E63" s="197">
        <f>'7'!$G$44</f>
        <v>125.67999999999999</v>
      </c>
      <c r="F63" s="199">
        <f>'7'!$H$44</f>
        <v>633.68999999999994</v>
      </c>
      <c r="G63" s="193">
        <f>'7'!$E$55</f>
        <v>30.757999999999999</v>
      </c>
      <c r="H63" s="197">
        <f>'7'!$F$55</f>
        <v>33.392000000000003</v>
      </c>
      <c r="I63" s="197">
        <f>'7'!$G$55</f>
        <v>106.44499999999999</v>
      </c>
      <c r="J63" s="199">
        <f>'7'!$H$55</f>
        <v>824.43300000000011</v>
      </c>
      <c r="K63" s="193">
        <v>0</v>
      </c>
      <c r="L63" s="197">
        <v>0</v>
      </c>
      <c r="M63" s="197">
        <v>0</v>
      </c>
      <c r="N63" s="473">
        <v>0</v>
      </c>
      <c r="O63" s="474"/>
      <c r="P63" s="193">
        <f t="shared" si="10"/>
        <v>50.367999999999995</v>
      </c>
      <c r="Q63" s="197">
        <f t="shared" si="11"/>
        <v>46.302000000000007</v>
      </c>
      <c r="R63" s="197">
        <f t="shared" si="12"/>
        <v>232.125</v>
      </c>
      <c r="S63" s="473">
        <f t="shared" si="13"/>
        <v>1458.123</v>
      </c>
      <c r="T63" s="474"/>
    </row>
    <row r="64" spans="1:20" ht="29.25" customHeight="1" x14ac:dyDescent="0.35">
      <c r="A64" s="193" t="s">
        <v>249</v>
      </c>
      <c r="B64" s="194">
        <v>7</v>
      </c>
      <c r="C64" s="193" t="e">
        <f>#REF!</f>
        <v>#REF!</v>
      </c>
      <c r="D64" s="197" t="e">
        <f>#REF!</f>
        <v>#REF!</v>
      </c>
      <c r="E64" s="197" t="e">
        <f>#REF!</f>
        <v>#REF!</v>
      </c>
      <c r="F64" s="199" t="e">
        <f>#REF!</f>
        <v>#REF!</v>
      </c>
      <c r="G64" s="193" t="e">
        <f>#REF!</f>
        <v>#REF!</v>
      </c>
      <c r="H64" s="197" t="e">
        <f>#REF!</f>
        <v>#REF!</v>
      </c>
      <c r="I64" s="197" t="e">
        <f>#REF!</f>
        <v>#REF!</v>
      </c>
      <c r="J64" s="199" t="e">
        <f>#REF!</f>
        <v>#REF!</v>
      </c>
      <c r="K64" s="193">
        <v>0</v>
      </c>
      <c r="L64" s="197">
        <v>0</v>
      </c>
      <c r="M64" s="197">
        <v>0</v>
      </c>
      <c r="N64" s="473">
        <v>0</v>
      </c>
      <c r="O64" s="474"/>
      <c r="P64" s="193" t="e">
        <f t="shared" si="10"/>
        <v>#REF!</v>
      </c>
      <c r="Q64" s="197" t="e">
        <f t="shared" si="11"/>
        <v>#REF!</v>
      </c>
      <c r="R64" s="197" t="e">
        <f t="shared" si="12"/>
        <v>#REF!</v>
      </c>
      <c r="S64" s="473" t="e">
        <f t="shared" si="13"/>
        <v>#REF!</v>
      </c>
      <c r="T64" s="474"/>
    </row>
    <row r="65" spans="1:20" ht="29.25" customHeight="1" x14ac:dyDescent="0.35">
      <c r="A65" s="193" t="s">
        <v>249</v>
      </c>
      <c r="B65" s="194">
        <v>8</v>
      </c>
      <c r="C65" s="193">
        <f>'8'!$E$43</f>
        <v>23.03</v>
      </c>
      <c r="D65" s="197">
        <f>'8'!$F$43</f>
        <v>18.29</v>
      </c>
      <c r="E65" s="197">
        <f>'8'!$G$43</f>
        <v>173.86</v>
      </c>
      <c r="F65" s="199">
        <f>'8'!$H$43</f>
        <v>1216.72</v>
      </c>
      <c r="G65" s="193">
        <f>'8'!$E$55</f>
        <v>33.67</v>
      </c>
      <c r="H65" s="197">
        <f>'8'!$F$55</f>
        <v>44.945999999999998</v>
      </c>
      <c r="I65" s="197">
        <f>'8'!$G$55</f>
        <v>119.38</v>
      </c>
      <c r="J65" s="199">
        <f>'8'!$H$55</f>
        <v>952.95</v>
      </c>
      <c r="K65" s="193">
        <v>0</v>
      </c>
      <c r="L65" s="197">
        <v>0</v>
      </c>
      <c r="M65" s="197">
        <v>0</v>
      </c>
      <c r="N65" s="473">
        <v>0</v>
      </c>
      <c r="O65" s="474"/>
      <c r="P65" s="193">
        <f t="shared" si="10"/>
        <v>56.7</v>
      </c>
      <c r="Q65" s="197">
        <f t="shared" si="11"/>
        <v>63.235999999999997</v>
      </c>
      <c r="R65" s="197">
        <f t="shared" si="12"/>
        <v>293.24</v>
      </c>
      <c r="S65" s="473">
        <f t="shared" si="13"/>
        <v>2169.67</v>
      </c>
      <c r="T65" s="474"/>
    </row>
    <row r="66" spans="1:20" ht="29.25" customHeight="1" x14ac:dyDescent="0.35">
      <c r="A66" s="193" t="s">
        <v>249</v>
      </c>
      <c r="B66" s="194">
        <v>9</v>
      </c>
      <c r="C66" s="193">
        <f>'9'!$E$43</f>
        <v>26.936</v>
      </c>
      <c r="D66" s="197">
        <f>'9'!$F$43</f>
        <v>17.149999999999999</v>
      </c>
      <c r="E66" s="197">
        <f>'9'!$G$43</f>
        <v>98.616</v>
      </c>
      <c r="F66" s="199">
        <f>'9'!$H$43</f>
        <v>649.66599999999994</v>
      </c>
      <c r="G66" s="193">
        <f>'9'!$E$54</f>
        <v>34.341999999999999</v>
      </c>
      <c r="H66" s="197" t="e">
        <f>#REF!</f>
        <v>#REF!</v>
      </c>
      <c r="I66" s="197">
        <f>'9'!$G$54</f>
        <v>127.349</v>
      </c>
      <c r="J66" s="199">
        <f>'9'!$H$54</f>
        <v>1124.9259999999999</v>
      </c>
      <c r="K66" s="193">
        <v>0</v>
      </c>
      <c r="L66" s="197">
        <v>0</v>
      </c>
      <c r="M66" s="197">
        <v>0</v>
      </c>
      <c r="N66" s="473">
        <v>0</v>
      </c>
      <c r="O66" s="474"/>
      <c r="P66" s="193">
        <f t="shared" si="10"/>
        <v>61.277999999999999</v>
      </c>
      <c r="Q66" s="197" t="e">
        <f t="shared" si="11"/>
        <v>#REF!</v>
      </c>
      <c r="R66" s="197">
        <f t="shared" si="12"/>
        <v>225.965</v>
      </c>
      <c r="S66" s="473">
        <f t="shared" si="13"/>
        <v>1774.5919999999999</v>
      </c>
      <c r="T66" s="474"/>
    </row>
    <row r="67" spans="1:20" ht="29.25" customHeight="1" x14ac:dyDescent="0.35">
      <c r="A67" s="193" t="s">
        <v>249</v>
      </c>
      <c r="B67" s="194">
        <v>10</v>
      </c>
      <c r="C67" s="193">
        <f>'10 '!$E$44</f>
        <v>21.919999999999998</v>
      </c>
      <c r="D67" s="197">
        <f>'10 '!$F$44</f>
        <v>20.741999999999997</v>
      </c>
      <c r="E67" s="197">
        <f>'10 '!$G$44</f>
        <v>97.279999999999987</v>
      </c>
      <c r="F67" s="199">
        <f>'10 '!$H$44</f>
        <v>730.15000000000009</v>
      </c>
      <c r="G67" s="193">
        <f>'10 '!$E$55</f>
        <v>32.489999999999995</v>
      </c>
      <c r="H67" s="197">
        <f>'10 '!$F$55</f>
        <v>23.539999999999996</v>
      </c>
      <c r="I67" s="197">
        <f>'10 '!$H$55</f>
        <v>881.93000000000006</v>
      </c>
      <c r="J67" s="199">
        <f>'10 '!$H$55</f>
        <v>881.93000000000006</v>
      </c>
      <c r="K67" s="193">
        <v>0</v>
      </c>
      <c r="L67" s="197">
        <v>0</v>
      </c>
      <c r="M67" s="197">
        <v>0</v>
      </c>
      <c r="N67" s="473">
        <v>0</v>
      </c>
      <c r="O67" s="474"/>
      <c r="P67" s="193">
        <f t="shared" si="10"/>
        <v>54.41</v>
      </c>
      <c r="Q67" s="197">
        <f t="shared" si="11"/>
        <v>44.281999999999996</v>
      </c>
      <c r="R67" s="197">
        <f t="shared" si="12"/>
        <v>979.21</v>
      </c>
      <c r="S67" s="473">
        <f t="shared" si="13"/>
        <v>1612.0800000000002</v>
      </c>
      <c r="T67" s="474"/>
    </row>
    <row r="68" spans="1:20" ht="29.25" customHeight="1" x14ac:dyDescent="0.35">
      <c r="A68" s="193" t="s">
        <v>249</v>
      </c>
      <c r="B68" s="194">
        <v>11</v>
      </c>
      <c r="C68" s="193">
        <f>'11'!$E$43</f>
        <v>23.51</v>
      </c>
      <c r="D68" s="197">
        <f>'11'!$F$43</f>
        <v>24.14</v>
      </c>
      <c r="E68" s="197">
        <f>'11'!$G$43</f>
        <v>98.45</v>
      </c>
      <c r="F68" s="199">
        <f>'11'!$H$43</f>
        <v>678.8</v>
      </c>
      <c r="G68" s="193">
        <f>'11'!$E$55</f>
        <v>41.459999999999994</v>
      </c>
      <c r="H68" s="197">
        <f>'11'!$F$55</f>
        <v>28.990000000000002</v>
      </c>
      <c r="I68" s="197">
        <f>'11'!$G$55</f>
        <v>152.38999999999999</v>
      </c>
      <c r="J68" s="199">
        <f>'11'!$H$55</f>
        <v>1053.0999999999999</v>
      </c>
      <c r="K68" s="193">
        <v>0</v>
      </c>
      <c r="L68" s="197">
        <v>0</v>
      </c>
      <c r="M68" s="197">
        <v>0</v>
      </c>
      <c r="N68" s="473">
        <v>0</v>
      </c>
      <c r="O68" s="474"/>
      <c r="P68" s="193">
        <f t="shared" si="10"/>
        <v>64.97</v>
      </c>
      <c r="Q68" s="197">
        <f t="shared" si="11"/>
        <v>53.13</v>
      </c>
      <c r="R68" s="197">
        <f t="shared" si="12"/>
        <v>250.83999999999997</v>
      </c>
      <c r="S68" s="473">
        <f t="shared" si="13"/>
        <v>1731.8999999999999</v>
      </c>
      <c r="T68" s="474"/>
    </row>
    <row r="69" spans="1:20" ht="29.25" customHeight="1" x14ac:dyDescent="0.35">
      <c r="A69" s="193" t="s">
        <v>249</v>
      </c>
      <c r="B69" s="194">
        <v>12</v>
      </c>
      <c r="C69" s="193">
        <f>'12 '!$E$43</f>
        <v>21.82</v>
      </c>
      <c r="D69" s="197">
        <f>'12 '!$F$43</f>
        <v>34.06</v>
      </c>
      <c r="E69" s="197">
        <f>'12 '!$G$43</f>
        <v>96.1</v>
      </c>
      <c r="F69" s="199">
        <f>'12 '!$H$43</f>
        <v>765.8</v>
      </c>
      <c r="G69" s="193">
        <f>'12 '!$E$54</f>
        <v>29.759999999999994</v>
      </c>
      <c r="H69" s="197">
        <f>'12 '!$F$54</f>
        <v>31.849999999999998</v>
      </c>
      <c r="I69" s="197">
        <f>'12 '!$G$54</f>
        <v>107.38</v>
      </c>
      <c r="J69" s="199">
        <f>'12 '!$H$54</f>
        <v>813.74799999999993</v>
      </c>
      <c r="K69" s="193">
        <v>0</v>
      </c>
      <c r="L69" s="197">
        <v>0</v>
      </c>
      <c r="M69" s="197">
        <v>0</v>
      </c>
      <c r="N69" s="473">
        <v>0</v>
      </c>
      <c r="O69" s="474"/>
      <c r="P69" s="193">
        <f t="shared" ref="P69:P76" si="14">C69+G69+K69</f>
        <v>51.58</v>
      </c>
      <c r="Q69" s="197">
        <f t="shared" ref="Q69:Q76" si="15">D69+H69+L69</f>
        <v>65.91</v>
      </c>
      <c r="R69" s="197">
        <f t="shared" ref="R69:R76" si="16">E69+I69+M69</f>
        <v>203.48</v>
      </c>
      <c r="S69" s="473">
        <f>F69+J69</f>
        <v>1579.5479999999998</v>
      </c>
      <c r="T69" s="474"/>
    </row>
    <row r="70" spans="1:20" ht="29.25" customHeight="1" x14ac:dyDescent="0.35">
      <c r="A70" s="193" t="s">
        <v>249</v>
      </c>
      <c r="B70" s="194">
        <v>13</v>
      </c>
      <c r="C70" s="193">
        <f>'13'!$E$43</f>
        <v>34.200000000000003</v>
      </c>
      <c r="D70" s="197">
        <f>'13'!$F$43</f>
        <v>41.4</v>
      </c>
      <c r="E70" s="197">
        <f>'13'!$G$43</f>
        <v>118.8</v>
      </c>
      <c r="F70" s="199">
        <f>'13'!$H$43</f>
        <v>1036.8</v>
      </c>
      <c r="G70" s="193">
        <f>'13'!$E$54</f>
        <v>44.89</v>
      </c>
      <c r="H70" s="197">
        <f>'13'!$F$54</f>
        <v>48.63</v>
      </c>
      <c r="I70" s="197">
        <f>'13'!$G$54</f>
        <v>167.29000000000002</v>
      </c>
      <c r="J70" s="199">
        <f>'13'!$H$54</f>
        <v>1245.72</v>
      </c>
      <c r="K70" s="193">
        <v>0</v>
      </c>
      <c r="L70" s="197">
        <v>0</v>
      </c>
      <c r="M70" s="197">
        <v>0</v>
      </c>
      <c r="N70" s="473">
        <v>0</v>
      </c>
      <c r="O70" s="474"/>
      <c r="P70" s="193">
        <f t="shared" si="14"/>
        <v>79.09</v>
      </c>
      <c r="Q70" s="197">
        <f t="shared" si="15"/>
        <v>90.03</v>
      </c>
      <c r="R70" s="197">
        <f t="shared" si="16"/>
        <v>286.09000000000003</v>
      </c>
      <c r="S70" s="473">
        <f t="shared" ref="S70:S76" si="17">F70+J70+N70</f>
        <v>2282.52</v>
      </c>
      <c r="T70" s="474"/>
    </row>
    <row r="71" spans="1:20" ht="29.25" customHeight="1" x14ac:dyDescent="0.35">
      <c r="A71" s="193" t="s">
        <v>249</v>
      </c>
      <c r="B71" s="194">
        <v>14</v>
      </c>
      <c r="C71" s="193">
        <f>'14'!$E$44</f>
        <v>30.892499999999998</v>
      </c>
      <c r="D71" s="197">
        <f>'14'!$F$44</f>
        <v>32.300000000000004</v>
      </c>
      <c r="E71" s="197">
        <f>'14'!$G$44</f>
        <v>79.932000000000002</v>
      </c>
      <c r="F71" s="199">
        <f>'14'!$H$44</f>
        <v>735.73299999999995</v>
      </c>
      <c r="G71" s="193">
        <f>'14'!$E$56</f>
        <v>29.099999999999998</v>
      </c>
      <c r="H71" s="197">
        <f>'14'!$F$56</f>
        <v>26.609999999999996</v>
      </c>
      <c r="I71" s="197">
        <f>'14'!$G$56</f>
        <v>138.25000000000003</v>
      </c>
      <c r="J71" s="199">
        <f>'14'!$H$56</f>
        <v>907.18000000000006</v>
      </c>
      <c r="K71" s="193">
        <v>0</v>
      </c>
      <c r="L71" s="197">
        <v>0</v>
      </c>
      <c r="M71" s="197">
        <v>0</v>
      </c>
      <c r="N71" s="473">
        <v>0</v>
      </c>
      <c r="O71" s="474"/>
      <c r="P71" s="193">
        <f t="shared" si="14"/>
        <v>59.992499999999993</v>
      </c>
      <c r="Q71" s="197">
        <f t="shared" si="15"/>
        <v>58.91</v>
      </c>
      <c r="R71" s="197">
        <f t="shared" si="16"/>
        <v>218.18200000000002</v>
      </c>
      <c r="S71" s="473">
        <f t="shared" si="17"/>
        <v>1642.913</v>
      </c>
      <c r="T71" s="474"/>
    </row>
    <row r="72" spans="1:20" ht="29.25" customHeight="1" x14ac:dyDescent="0.35">
      <c r="A72" s="193" t="s">
        <v>249</v>
      </c>
      <c r="B72" s="194">
        <v>15</v>
      </c>
      <c r="C72" s="193">
        <f>'17'!$E$45</f>
        <v>32.880000000000003</v>
      </c>
      <c r="D72" s="197">
        <f>'17'!$F$45</f>
        <v>43.779999999999994</v>
      </c>
      <c r="E72" s="197">
        <f>'17'!$G$45</f>
        <v>92.68</v>
      </c>
      <c r="F72" s="199">
        <f>'17'!$H$45</f>
        <v>1011.4000000000001</v>
      </c>
      <c r="G72" s="193">
        <f>'17'!$E$56</f>
        <v>37.270000000000003</v>
      </c>
      <c r="H72" s="197">
        <f>'17'!$F$56</f>
        <v>48.426000000000002</v>
      </c>
      <c r="I72" s="197">
        <f>'17'!$G$56</f>
        <v>137.01000000000002</v>
      </c>
      <c r="J72" s="199">
        <f>'17'!$H$56</f>
        <v>1118.7</v>
      </c>
      <c r="K72" s="193">
        <v>0</v>
      </c>
      <c r="L72" s="197">
        <v>0</v>
      </c>
      <c r="M72" s="197">
        <v>0</v>
      </c>
      <c r="N72" s="473">
        <v>0</v>
      </c>
      <c r="O72" s="474"/>
      <c r="P72" s="193">
        <f t="shared" si="14"/>
        <v>70.150000000000006</v>
      </c>
      <c r="Q72" s="197">
        <f t="shared" si="15"/>
        <v>92.205999999999989</v>
      </c>
      <c r="R72" s="197">
        <f t="shared" si="16"/>
        <v>229.69000000000003</v>
      </c>
      <c r="S72" s="473">
        <f t="shared" si="17"/>
        <v>2130.1000000000004</v>
      </c>
      <c r="T72" s="474"/>
    </row>
    <row r="73" spans="1:20" ht="29.25" customHeight="1" x14ac:dyDescent="0.35">
      <c r="A73" s="193" t="s">
        <v>249</v>
      </c>
      <c r="B73" s="194">
        <v>16</v>
      </c>
      <c r="C73" s="193">
        <f>'15'!$E$43</f>
        <v>19.856999999999999</v>
      </c>
      <c r="D73" s="197">
        <f>'15'!$F$43</f>
        <v>32.89</v>
      </c>
      <c r="E73" s="197">
        <f>'15'!$G$43</f>
        <v>98.358000000000004</v>
      </c>
      <c r="F73" s="199">
        <f>'15'!$H$43</f>
        <v>739.31999999999994</v>
      </c>
      <c r="G73" s="193">
        <f>'15'!$E$54</f>
        <v>32.46</v>
      </c>
      <c r="H73" s="197">
        <f>'15'!$F$54</f>
        <v>39.914999999999999</v>
      </c>
      <c r="I73" s="197">
        <f>'15'!$G$54</f>
        <v>106.22</v>
      </c>
      <c r="J73" s="199">
        <f>'15'!$H$54</f>
        <v>910.15</v>
      </c>
      <c r="K73" s="193">
        <v>0</v>
      </c>
      <c r="L73" s="197">
        <v>0</v>
      </c>
      <c r="M73" s="197">
        <v>0</v>
      </c>
      <c r="N73" s="473">
        <v>0</v>
      </c>
      <c r="O73" s="474"/>
      <c r="P73" s="193">
        <f t="shared" si="14"/>
        <v>52.317</v>
      </c>
      <c r="Q73" s="197">
        <f t="shared" si="15"/>
        <v>72.805000000000007</v>
      </c>
      <c r="R73" s="197">
        <f t="shared" si="16"/>
        <v>204.578</v>
      </c>
      <c r="S73" s="473">
        <f t="shared" si="17"/>
        <v>1649.4699999999998</v>
      </c>
      <c r="T73" s="474"/>
    </row>
    <row r="74" spans="1:20" ht="29.25" customHeight="1" x14ac:dyDescent="0.35">
      <c r="A74" s="193" t="s">
        <v>249</v>
      </c>
      <c r="B74" s="194">
        <v>17</v>
      </c>
      <c r="C74" s="193">
        <f>'16'!$E$44</f>
        <v>26.669999999999998</v>
      </c>
      <c r="D74" s="197">
        <f>'16'!$F$44</f>
        <v>36.119999999999997</v>
      </c>
      <c r="E74" s="197">
        <f>'16'!$G$44</f>
        <v>60.55</v>
      </c>
      <c r="F74" s="199">
        <f>'16'!$H$44</f>
        <v>673.25</v>
      </c>
      <c r="G74" s="193">
        <f>'16'!$E$55</f>
        <v>35.199999999999996</v>
      </c>
      <c r="H74" s="197">
        <f>'16'!$F$55</f>
        <v>29.99</v>
      </c>
      <c r="I74" s="197">
        <f>'16'!$G$55</f>
        <v>136.54</v>
      </c>
      <c r="J74" s="199">
        <f>'16'!$H$55</f>
        <v>983.47</v>
      </c>
      <c r="K74" s="193">
        <v>0</v>
      </c>
      <c r="L74" s="197">
        <v>0</v>
      </c>
      <c r="M74" s="197">
        <v>0</v>
      </c>
      <c r="N74" s="473">
        <v>0</v>
      </c>
      <c r="O74" s="474"/>
      <c r="P74" s="193">
        <f t="shared" si="14"/>
        <v>61.86999999999999</v>
      </c>
      <c r="Q74" s="197">
        <f t="shared" si="15"/>
        <v>66.11</v>
      </c>
      <c r="R74" s="197">
        <f t="shared" si="16"/>
        <v>197.08999999999997</v>
      </c>
      <c r="S74" s="473">
        <f t="shared" si="17"/>
        <v>1656.72</v>
      </c>
      <c r="T74" s="474"/>
    </row>
    <row r="75" spans="1:20" ht="29.25" customHeight="1" x14ac:dyDescent="0.35">
      <c r="A75" s="193" t="s">
        <v>249</v>
      </c>
      <c r="B75" s="194">
        <v>18</v>
      </c>
      <c r="C75" s="193">
        <f>'18'!$E$43</f>
        <v>20.6</v>
      </c>
      <c r="D75" s="197">
        <f>'18'!$F$43</f>
        <v>32.321999999999996</v>
      </c>
      <c r="E75" s="197">
        <f>'18'!$G$43</f>
        <v>103.113</v>
      </c>
      <c r="F75" s="199">
        <f>'18'!$H$43</f>
        <v>760.71</v>
      </c>
      <c r="G75" s="193">
        <f>'18'!$E$54</f>
        <v>37.172999999999995</v>
      </c>
      <c r="H75" s="197">
        <f>'18'!$F$54</f>
        <v>34.725999999999999</v>
      </c>
      <c r="I75" s="197">
        <f>'18'!$G$54</f>
        <v>121.033</v>
      </c>
      <c r="J75" s="199">
        <f>'18'!$H$54</f>
        <v>920.98300000000006</v>
      </c>
      <c r="K75" s="193">
        <v>0</v>
      </c>
      <c r="L75" s="197">
        <v>0</v>
      </c>
      <c r="M75" s="197">
        <v>0</v>
      </c>
      <c r="N75" s="473">
        <v>0</v>
      </c>
      <c r="O75" s="474"/>
      <c r="P75" s="193">
        <f t="shared" si="14"/>
        <v>57.772999999999996</v>
      </c>
      <c r="Q75" s="197">
        <f t="shared" si="15"/>
        <v>67.048000000000002</v>
      </c>
      <c r="R75" s="197">
        <f t="shared" si="16"/>
        <v>224.14600000000002</v>
      </c>
      <c r="S75" s="473">
        <f t="shared" si="17"/>
        <v>1681.6930000000002</v>
      </c>
      <c r="T75" s="474"/>
    </row>
    <row r="76" spans="1:20" ht="29.25" customHeight="1" x14ac:dyDescent="0.35">
      <c r="A76" s="193" t="s">
        <v>249</v>
      </c>
      <c r="B76" s="194">
        <v>19</v>
      </c>
      <c r="C76" s="193">
        <f>'19'!$E$43</f>
        <v>37.300000000000004</v>
      </c>
      <c r="D76" s="197">
        <f>'19'!$F$43</f>
        <v>44.8</v>
      </c>
      <c r="E76" s="197">
        <f>'19'!$G$43</f>
        <v>148.25000000000003</v>
      </c>
      <c r="F76" s="199">
        <f>'19'!$H$43</f>
        <v>1136.8</v>
      </c>
      <c r="G76" s="193">
        <f>'19'!$E$54</f>
        <v>30.36</v>
      </c>
      <c r="H76" s="197">
        <f>'19'!$F$54</f>
        <v>24.789999999999996</v>
      </c>
      <c r="I76" s="197">
        <f>'19'!$G$54</f>
        <v>130.41</v>
      </c>
      <c r="J76" s="199">
        <f>'19'!$H$54</f>
        <v>807.81000000000006</v>
      </c>
      <c r="K76" s="193">
        <v>0</v>
      </c>
      <c r="L76" s="197">
        <v>0</v>
      </c>
      <c r="M76" s="197">
        <v>0</v>
      </c>
      <c r="N76" s="473">
        <v>0</v>
      </c>
      <c r="O76" s="474"/>
      <c r="P76" s="193">
        <f t="shared" si="14"/>
        <v>67.66</v>
      </c>
      <c r="Q76" s="197">
        <f t="shared" si="15"/>
        <v>69.589999999999989</v>
      </c>
      <c r="R76" s="197">
        <f t="shared" si="16"/>
        <v>278.66000000000003</v>
      </c>
      <c r="S76" s="473">
        <f t="shared" si="17"/>
        <v>1944.6100000000001</v>
      </c>
      <c r="T76" s="474"/>
    </row>
    <row r="77" spans="1:20" ht="29.25" customHeight="1" x14ac:dyDescent="0.35">
      <c r="A77" s="193" t="s">
        <v>250</v>
      </c>
      <c r="B77" s="194"/>
      <c r="C77" s="193" t="e">
        <f t="shared" ref="C77:N77" si="18">SUM(C58:C76)</f>
        <v>#REF!</v>
      </c>
      <c r="D77" s="197" t="e">
        <f t="shared" si="18"/>
        <v>#REF!</v>
      </c>
      <c r="E77" s="197" t="e">
        <f t="shared" si="18"/>
        <v>#REF!</v>
      </c>
      <c r="F77" s="199" t="e">
        <f t="shared" si="18"/>
        <v>#REF!</v>
      </c>
      <c r="G77" s="193" t="e">
        <f t="shared" si="18"/>
        <v>#REF!</v>
      </c>
      <c r="H77" s="197" t="e">
        <f t="shared" si="18"/>
        <v>#REF!</v>
      </c>
      <c r="I77" s="197" t="e">
        <f t="shared" si="18"/>
        <v>#REF!</v>
      </c>
      <c r="J77" s="199" t="e">
        <f t="shared" si="18"/>
        <v>#REF!</v>
      </c>
      <c r="K77" s="193">
        <f t="shared" si="18"/>
        <v>0</v>
      </c>
      <c r="L77" s="197">
        <f t="shared" si="18"/>
        <v>0</v>
      </c>
      <c r="M77" s="197">
        <f t="shared" si="18"/>
        <v>0</v>
      </c>
      <c r="N77" s="473">
        <f t="shared" si="18"/>
        <v>0</v>
      </c>
      <c r="O77" s="474"/>
      <c r="P77" s="193" t="e">
        <f>SUM(P58:P76)</f>
        <v>#REF!</v>
      </c>
      <c r="Q77" s="197" t="e">
        <f>SUM(Q58:Q76)</f>
        <v>#REF!</v>
      </c>
      <c r="R77" s="197" t="e">
        <f>SUM(R58:R76)</f>
        <v>#REF!</v>
      </c>
      <c r="S77" s="473" t="e">
        <f>SUM(S58:S76)</f>
        <v>#REF!</v>
      </c>
      <c r="T77" s="474"/>
    </row>
    <row r="78" spans="1:20" ht="29.25" customHeight="1" x14ac:dyDescent="0.35">
      <c r="A78" s="193"/>
      <c r="B78" s="194"/>
      <c r="C78" s="193"/>
      <c r="D78" s="197"/>
      <c r="E78" s="197"/>
      <c r="F78" s="199"/>
      <c r="G78" s="193"/>
      <c r="H78" s="197"/>
      <c r="I78" s="197"/>
      <c r="J78" s="199"/>
      <c r="K78" s="193"/>
      <c r="L78" s="197"/>
      <c r="M78" s="197"/>
      <c r="N78" s="473"/>
      <c r="O78" s="474"/>
      <c r="P78" s="193"/>
      <c r="Q78" s="197"/>
      <c r="R78" s="197"/>
      <c r="S78" s="473"/>
      <c r="T78" s="474"/>
    </row>
    <row r="79" spans="1:20" ht="29.25" customHeight="1" x14ac:dyDescent="0.35">
      <c r="A79" s="193" t="s">
        <v>251</v>
      </c>
      <c r="B79" s="194"/>
      <c r="C79" s="151" t="e">
        <f>C77/$B$76</f>
        <v>#REF!</v>
      </c>
      <c r="D79" s="151" t="e">
        <f t="shared" ref="D79:H79" si="19">D77/$B$76</f>
        <v>#REF!</v>
      </c>
      <c r="E79" s="151" t="e">
        <f t="shared" si="19"/>
        <v>#REF!</v>
      </c>
      <c r="F79" s="151" t="e">
        <f t="shared" si="19"/>
        <v>#REF!</v>
      </c>
      <c r="G79" s="151" t="e">
        <f t="shared" si="19"/>
        <v>#REF!</v>
      </c>
      <c r="H79" s="151" t="e">
        <f t="shared" si="19"/>
        <v>#REF!</v>
      </c>
      <c r="I79" s="151" t="e">
        <f>I77/$B$76</f>
        <v>#REF!</v>
      </c>
      <c r="J79" s="153" t="e">
        <f>J77/$B$76</f>
        <v>#REF!</v>
      </c>
      <c r="K79" s="151">
        <v>0</v>
      </c>
      <c r="L79" s="152">
        <v>0</v>
      </c>
      <c r="M79" s="152">
        <v>0</v>
      </c>
      <c r="N79" s="471">
        <v>0</v>
      </c>
      <c r="O79" s="472"/>
      <c r="P79" s="151" t="e">
        <f>P77/$B$76</f>
        <v>#REF!</v>
      </c>
      <c r="Q79" s="151" t="e">
        <f t="shared" ref="Q79:R79" si="20">Q77/$B$76</f>
        <v>#REF!</v>
      </c>
      <c r="R79" s="151" t="e">
        <f t="shared" si="20"/>
        <v>#REF!</v>
      </c>
      <c r="S79" s="471" t="e">
        <f>S77/$B$76</f>
        <v>#REF!</v>
      </c>
      <c r="T79" s="472"/>
    </row>
    <row r="80" spans="1:20" ht="29.25" customHeight="1" x14ac:dyDescent="0.35">
      <c r="A80" s="193"/>
      <c r="B80" s="194"/>
      <c r="C80" s="193"/>
      <c r="D80" s="197"/>
      <c r="E80" s="197"/>
      <c r="F80" s="199"/>
      <c r="G80" s="193"/>
      <c r="H80" s="197"/>
      <c r="I80" s="197"/>
      <c r="J80" s="199"/>
      <c r="K80" s="193"/>
      <c r="L80" s="197"/>
      <c r="M80" s="197"/>
      <c r="N80" s="473"/>
      <c r="O80" s="474"/>
      <c r="P80" s="193"/>
      <c r="Q80" s="197"/>
      <c r="R80" s="197"/>
      <c r="S80" s="473"/>
      <c r="T80" s="474"/>
    </row>
    <row r="81" spans="1:20" ht="29.25" customHeight="1" thickBot="1" x14ac:dyDescent="0.4">
      <c r="A81" s="175" t="s">
        <v>252</v>
      </c>
      <c r="B81" s="205"/>
      <c r="C81" s="216" t="s">
        <v>291</v>
      </c>
      <c r="D81" s="217" t="s">
        <v>292</v>
      </c>
      <c r="E81" s="217" t="s">
        <v>293</v>
      </c>
      <c r="F81" s="218" t="s">
        <v>294</v>
      </c>
      <c r="G81" s="216" t="s">
        <v>295</v>
      </c>
      <c r="H81" s="217" t="s">
        <v>296</v>
      </c>
      <c r="I81" s="217" t="s">
        <v>297</v>
      </c>
      <c r="J81" s="218" t="s">
        <v>298</v>
      </c>
      <c r="K81" s="216">
        <v>0</v>
      </c>
      <c r="L81" s="217">
        <v>0</v>
      </c>
      <c r="M81" s="217">
        <v>0</v>
      </c>
      <c r="N81" s="475">
        <v>0</v>
      </c>
      <c r="O81" s="476"/>
      <c r="P81" s="216" t="s">
        <v>299</v>
      </c>
      <c r="Q81" s="217" t="s">
        <v>300</v>
      </c>
      <c r="R81" s="217" t="s">
        <v>301</v>
      </c>
      <c r="S81" s="475" t="s">
        <v>302</v>
      </c>
      <c r="T81" s="476"/>
    </row>
  </sheetData>
  <mergeCells count="114">
    <mergeCell ref="E2:I2"/>
    <mergeCell ref="C21:N21"/>
    <mergeCell ref="D15:P15"/>
    <mergeCell ref="B22:S22"/>
    <mergeCell ref="B24:F24"/>
    <mergeCell ref="G24:J24"/>
    <mergeCell ref="P24:T24"/>
    <mergeCell ref="N26:O26"/>
    <mergeCell ref="S26:T26"/>
    <mergeCell ref="N27:O27"/>
    <mergeCell ref="S27:T27"/>
    <mergeCell ref="N28:O28"/>
    <mergeCell ref="S28:T28"/>
    <mergeCell ref="N29:O29"/>
    <mergeCell ref="S29:T29"/>
    <mergeCell ref="N30:O30"/>
    <mergeCell ref="S30:T30"/>
    <mergeCell ref="N31:O31"/>
    <mergeCell ref="S31:T31"/>
    <mergeCell ref="N32:O32"/>
    <mergeCell ref="S32:T32"/>
    <mergeCell ref="N33:O33"/>
    <mergeCell ref="S33:T33"/>
    <mergeCell ref="N34:O34"/>
    <mergeCell ref="S34:T34"/>
    <mergeCell ref="N35:O35"/>
    <mergeCell ref="S35:T35"/>
    <mergeCell ref="N36:O36"/>
    <mergeCell ref="S36:T36"/>
    <mergeCell ref="N37:O37"/>
    <mergeCell ref="S37:T37"/>
    <mergeCell ref="N38:O38"/>
    <mergeCell ref="S38:T38"/>
    <mergeCell ref="N39:O39"/>
    <mergeCell ref="S39:T39"/>
    <mergeCell ref="N40:O40"/>
    <mergeCell ref="S40:T40"/>
    <mergeCell ref="N41:O41"/>
    <mergeCell ref="S41:T41"/>
    <mergeCell ref="N42:O42"/>
    <mergeCell ref="S42:T42"/>
    <mergeCell ref="N43:O43"/>
    <mergeCell ref="S43:T43"/>
    <mergeCell ref="N44:O44"/>
    <mergeCell ref="S44:T44"/>
    <mergeCell ref="N45:O45"/>
    <mergeCell ref="S45:T45"/>
    <mergeCell ref="N46:O46"/>
    <mergeCell ref="S46:T46"/>
    <mergeCell ref="N47:O47"/>
    <mergeCell ref="S47:T47"/>
    <mergeCell ref="N48:O48"/>
    <mergeCell ref="S48:T48"/>
    <mergeCell ref="N49:O49"/>
    <mergeCell ref="S49:T49"/>
    <mergeCell ref="C53:N53"/>
    <mergeCell ref="B54:S54"/>
    <mergeCell ref="B56:F56"/>
    <mergeCell ref="G56:J56"/>
    <mergeCell ref="P56:T56"/>
    <mergeCell ref="N58:O58"/>
    <mergeCell ref="S58:T58"/>
    <mergeCell ref="N67:O67"/>
    <mergeCell ref="S67:T67"/>
    <mergeCell ref="N68:O68"/>
    <mergeCell ref="S68:T68"/>
    <mergeCell ref="N59:O59"/>
    <mergeCell ref="S59:T59"/>
    <mergeCell ref="N60:O60"/>
    <mergeCell ref="S60:T60"/>
    <mergeCell ref="N61:O61"/>
    <mergeCell ref="S61:T61"/>
    <mergeCell ref="N62:O62"/>
    <mergeCell ref="S62:T62"/>
    <mergeCell ref="N63:O63"/>
    <mergeCell ref="S63:T63"/>
    <mergeCell ref="N81:O81"/>
    <mergeCell ref="S81:T81"/>
    <mergeCell ref="N73:O73"/>
    <mergeCell ref="S73:T73"/>
    <mergeCell ref="N74:O74"/>
    <mergeCell ref="S74:T74"/>
    <mergeCell ref="N75:O75"/>
    <mergeCell ref="S75:T75"/>
    <mergeCell ref="N76:O76"/>
    <mergeCell ref="S76:T76"/>
    <mergeCell ref="N77:O77"/>
    <mergeCell ref="S77:T77"/>
    <mergeCell ref="N78:O78"/>
    <mergeCell ref="S78:T78"/>
    <mergeCell ref="L1:P1"/>
    <mergeCell ref="K2:P2"/>
    <mergeCell ref="D10:P10"/>
    <mergeCell ref="D11:P11"/>
    <mergeCell ref="D12:P12"/>
    <mergeCell ref="D13:P13"/>
    <mergeCell ref="N79:O79"/>
    <mergeCell ref="S79:T79"/>
    <mergeCell ref="N80:O80"/>
    <mergeCell ref="S80:T80"/>
    <mergeCell ref="N69:O69"/>
    <mergeCell ref="S69:T69"/>
    <mergeCell ref="N70:O70"/>
    <mergeCell ref="S70:T70"/>
    <mergeCell ref="N71:O71"/>
    <mergeCell ref="S71:T71"/>
    <mergeCell ref="N72:O72"/>
    <mergeCell ref="S72:T72"/>
    <mergeCell ref="N64:O64"/>
    <mergeCell ref="S64:T64"/>
    <mergeCell ref="N65:O65"/>
    <mergeCell ref="S65:T65"/>
    <mergeCell ref="N66:O66"/>
    <mergeCell ref="S66:T66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R65"/>
  <sheetViews>
    <sheetView topLeftCell="A70" workbookViewId="0">
      <selection activeCell="T22" sqref="T22"/>
    </sheetView>
  </sheetViews>
  <sheetFormatPr defaultRowHeight="15" x14ac:dyDescent="0.25"/>
  <cols>
    <col min="2" max="2" width="18.85546875" customWidth="1"/>
    <col min="3" max="3" width="15.5703125" customWidth="1"/>
    <col min="10" max="10" width="9.140625" customWidth="1"/>
  </cols>
  <sheetData>
    <row r="1" spans="1:16" x14ac:dyDescent="0.25">
      <c r="A1" s="24" t="s">
        <v>115</v>
      </c>
    </row>
    <row r="2" spans="1:16" ht="15.75" thickBot="1" x14ac:dyDescent="0.3">
      <c r="A2" s="1" t="s">
        <v>1</v>
      </c>
    </row>
    <row r="3" spans="1:16" ht="15" customHeight="1" x14ac:dyDescent="0.25">
      <c r="A3" s="28" t="s">
        <v>2</v>
      </c>
      <c r="B3" s="451" t="s">
        <v>4</v>
      </c>
      <c r="C3" s="333"/>
      <c r="D3" s="3" t="s">
        <v>5</v>
      </c>
      <c r="E3" s="345" t="s">
        <v>7</v>
      </c>
      <c r="F3" s="345" t="s">
        <v>8</v>
      </c>
      <c r="G3" s="345" t="s">
        <v>9</v>
      </c>
      <c r="H3" s="3" t="s">
        <v>10</v>
      </c>
      <c r="I3" s="3" t="s">
        <v>12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</row>
    <row r="4" spans="1:16" ht="15" customHeight="1" x14ac:dyDescent="0.25">
      <c r="A4" s="29" t="s">
        <v>3</v>
      </c>
      <c r="B4" s="452"/>
      <c r="C4" s="453"/>
      <c r="D4" s="4" t="s">
        <v>6</v>
      </c>
      <c r="E4" s="446"/>
      <c r="F4" s="446"/>
      <c r="G4" s="446"/>
      <c r="H4" s="4" t="s">
        <v>11</v>
      </c>
      <c r="I4" s="4" t="s">
        <v>13</v>
      </c>
      <c r="J4" s="4" t="s">
        <v>13</v>
      </c>
      <c r="K4" s="4" t="s">
        <v>13</v>
      </c>
      <c r="L4" s="4" t="s">
        <v>13</v>
      </c>
      <c r="M4" s="4" t="s">
        <v>13</v>
      </c>
      <c r="N4" s="4" t="s">
        <v>13</v>
      </c>
      <c r="O4" s="4" t="s">
        <v>13</v>
      </c>
      <c r="P4" s="4" t="s">
        <v>13</v>
      </c>
    </row>
    <row r="5" spans="1:16" ht="15.75" thickBot="1" x14ac:dyDescent="0.3">
      <c r="A5" s="30"/>
      <c r="B5" s="454"/>
      <c r="C5" s="335"/>
      <c r="D5" s="5"/>
      <c r="E5" s="346"/>
      <c r="F5" s="346"/>
      <c r="G5" s="346"/>
      <c r="H5" s="5"/>
      <c r="I5" s="5"/>
      <c r="J5" s="5"/>
      <c r="K5" s="5"/>
      <c r="L5" s="5"/>
      <c r="M5" s="5"/>
      <c r="N5" s="5"/>
      <c r="O5" s="5"/>
      <c r="P5" s="5"/>
    </row>
    <row r="6" spans="1:16" ht="18" customHeight="1" thickBot="1" x14ac:dyDescent="0.3">
      <c r="A6" s="22"/>
      <c r="B6" s="447"/>
      <c r="C6" s="448"/>
      <c r="D6" s="2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5.75" thickBot="1" x14ac:dyDescent="0.3">
      <c r="A7" s="22"/>
      <c r="B7" s="449"/>
      <c r="C7" s="450"/>
      <c r="D7" s="1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0"/>
    </row>
    <row r="8" spans="1:16" ht="15.75" customHeight="1" thickBot="1" x14ac:dyDescent="0.3">
      <c r="A8" s="35"/>
      <c r="B8" s="447"/>
      <c r="C8" s="448"/>
      <c r="D8" s="3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.75" customHeight="1" thickBot="1" x14ac:dyDescent="0.3">
      <c r="A9" s="15"/>
      <c r="B9" s="449"/>
      <c r="C9" s="450"/>
      <c r="D9" s="2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75" thickBot="1" x14ac:dyDescent="0.3">
      <c r="A10" s="22"/>
      <c r="B10" s="455"/>
      <c r="C10" s="450"/>
      <c r="D10" s="2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75" thickBot="1" x14ac:dyDescent="0.3">
      <c r="A11" s="30"/>
      <c r="B11" s="449"/>
      <c r="C11" s="450"/>
      <c r="D11" s="7"/>
      <c r="E11" s="6">
        <f t="shared" ref="E11:P11" si="0">SUM(E6:E10)</f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thickBot="1" x14ac:dyDescent="0.3">
      <c r="A13" s="9" t="s">
        <v>32</v>
      </c>
    </row>
    <row r="14" spans="1:16" ht="30" x14ac:dyDescent="0.25">
      <c r="A14" s="28" t="s">
        <v>33</v>
      </c>
      <c r="B14" s="332" t="s">
        <v>4</v>
      </c>
      <c r="C14" s="333"/>
      <c r="D14" s="3" t="s">
        <v>5</v>
      </c>
      <c r="E14" s="28" t="s">
        <v>7</v>
      </c>
      <c r="F14" s="28" t="s">
        <v>8</v>
      </c>
      <c r="G14" s="28" t="s">
        <v>9</v>
      </c>
      <c r="H14" s="3" t="s">
        <v>10</v>
      </c>
      <c r="I14" s="3" t="s">
        <v>12</v>
      </c>
      <c r="J14" s="3" t="s">
        <v>14</v>
      </c>
      <c r="K14" s="3" t="s">
        <v>15</v>
      </c>
      <c r="L14" s="3" t="s">
        <v>16</v>
      </c>
      <c r="M14" s="3" t="s">
        <v>17</v>
      </c>
      <c r="N14" s="3" t="s">
        <v>18</v>
      </c>
      <c r="O14" s="28" t="s">
        <v>35</v>
      </c>
      <c r="P14" s="3" t="s">
        <v>20</v>
      </c>
    </row>
    <row r="15" spans="1:16" ht="15.75" thickBot="1" x14ac:dyDescent="0.3">
      <c r="A15" s="30" t="s">
        <v>34</v>
      </c>
      <c r="B15" s="334"/>
      <c r="C15" s="335"/>
      <c r="D15" s="6" t="s">
        <v>6</v>
      </c>
      <c r="E15" s="30"/>
      <c r="F15" s="30"/>
      <c r="G15" s="30"/>
      <c r="H15" s="6" t="s">
        <v>11</v>
      </c>
      <c r="I15" s="6" t="s">
        <v>13</v>
      </c>
      <c r="J15" s="6" t="s">
        <v>13</v>
      </c>
      <c r="K15" s="6" t="s">
        <v>13</v>
      </c>
      <c r="L15" s="6" t="s">
        <v>13</v>
      </c>
      <c r="M15" s="6" t="s">
        <v>13</v>
      </c>
      <c r="N15" s="6" t="s">
        <v>13</v>
      </c>
      <c r="O15" s="30"/>
      <c r="P15" s="6" t="s">
        <v>13</v>
      </c>
    </row>
    <row r="16" spans="1:16" ht="15.75" thickBot="1" x14ac:dyDescent="0.3">
      <c r="A16" s="22"/>
      <c r="B16" s="494"/>
      <c r="C16" s="434"/>
      <c r="D16" s="2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0"/>
    </row>
    <row r="17" spans="1:16" ht="15.75" thickBot="1" x14ac:dyDescent="0.3">
      <c r="A17" s="22"/>
      <c r="B17" s="494"/>
      <c r="C17" s="434"/>
      <c r="D17" s="2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0"/>
    </row>
    <row r="18" spans="1:16" ht="15.75" thickBot="1" x14ac:dyDescent="0.3">
      <c r="A18" s="22"/>
      <c r="B18" s="494"/>
      <c r="C18" s="434"/>
      <c r="D18" s="2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0"/>
    </row>
    <row r="19" spans="1:16" ht="15.75" thickBot="1" x14ac:dyDescent="0.3">
      <c r="A19" s="22"/>
      <c r="B19" s="494"/>
      <c r="C19" s="434"/>
      <c r="D19" s="23"/>
      <c r="E19" s="6"/>
      <c r="F19" s="6"/>
      <c r="G19" s="6"/>
      <c r="H19" s="6"/>
      <c r="I19" s="6"/>
      <c r="J19" s="6"/>
      <c r="K19" s="7"/>
      <c r="L19" s="6"/>
      <c r="M19" s="6"/>
      <c r="N19" s="6"/>
      <c r="O19" s="6"/>
      <c r="P19" s="10"/>
    </row>
    <row r="20" spans="1:16" ht="15.75" thickBot="1" x14ac:dyDescent="0.3">
      <c r="A20" s="22"/>
      <c r="B20" s="455"/>
      <c r="C20" s="450"/>
      <c r="D20" s="2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0"/>
    </row>
    <row r="21" spans="1:16" ht="15.75" thickBot="1" x14ac:dyDescent="0.3">
      <c r="A21" s="30"/>
      <c r="B21" s="449"/>
      <c r="C21" s="450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0"/>
    </row>
    <row r="22" spans="1:16" ht="15.75" thickBot="1" x14ac:dyDescent="0.3">
      <c r="A22" s="30"/>
      <c r="B22" s="493"/>
      <c r="C22" s="434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0"/>
    </row>
    <row r="23" spans="1:16" ht="15.75" thickBot="1" x14ac:dyDescent="0.3">
      <c r="A23" s="30"/>
      <c r="B23" s="495"/>
      <c r="C23" s="434"/>
      <c r="D23" s="6"/>
      <c r="E23" s="6">
        <f t="shared" ref="E23:P23" si="1">SUM(E16:E22)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6">
        <f t="shared" si="1"/>
        <v>0</v>
      </c>
      <c r="L23" s="6">
        <f t="shared" si="1"/>
        <v>0</v>
      </c>
      <c r="M23" s="6">
        <f t="shared" si="1"/>
        <v>0</v>
      </c>
      <c r="N23" s="6">
        <f t="shared" si="1"/>
        <v>0</v>
      </c>
      <c r="O23" s="6">
        <f t="shared" si="1"/>
        <v>0</v>
      </c>
      <c r="P23" s="10">
        <f t="shared" si="1"/>
        <v>0</v>
      </c>
    </row>
    <row r="24" spans="1:16" ht="15.75" thickBot="1" x14ac:dyDescent="0.3">
      <c r="A24" s="1" t="s">
        <v>51</v>
      </c>
    </row>
    <row r="25" spans="1:16" ht="30" x14ac:dyDescent="0.25">
      <c r="A25" s="28" t="s">
        <v>33</v>
      </c>
      <c r="B25" s="332" t="s">
        <v>4</v>
      </c>
      <c r="C25" s="333"/>
      <c r="D25" s="3" t="s">
        <v>5</v>
      </c>
      <c r="E25" s="28" t="s">
        <v>7</v>
      </c>
      <c r="F25" s="28" t="s">
        <v>8</v>
      </c>
      <c r="G25" s="28" t="s">
        <v>9</v>
      </c>
      <c r="H25" s="3" t="s">
        <v>10</v>
      </c>
      <c r="I25" s="3" t="s">
        <v>12</v>
      </c>
      <c r="J25" s="3" t="s">
        <v>14</v>
      </c>
      <c r="K25" s="3" t="s">
        <v>15</v>
      </c>
      <c r="L25" s="3" t="s">
        <v>16</v>
      </c>
      <c r="M25" s="3" t="s">
        <v>17</v>
      </c>
      <c r="N25" s="3" t="s">
        <v>18</v>
      </c>
      <c r="O25" s="11" t="s">
        <v>19</v>
      </c>
      <c r="P25" s="28" t="s">
        <v>20</v>
      </c>
    </row>
    <row r="26" spans="1:16" ht="15.75" thickBot="1" x14ac:dyDescent="0.3">
      <c r="A26" s="30" t="s">
        <v>34</v>
      </c>
      <c r="B26" s="334"/>
      <c r="C26" s="335"/>
      <c r="D26" s="6" t="s">
        <v>6</v>
      </c>
      <c r="E26" s="30"/>
      <c r="F26" s="30"/>
      <c r="G26" s="30"/>
      <c r="H26" s="6" t="s">
        <v>11</v>
      </c>
      <c r="I26" s="6" t="s">
        <v>13</v>
      </c>
      <c r="J26" s="6" t="s">
        <v>13</v>
      </c>
      <c r="K26" s="6" t="s">
        <v>13</v>
      </c>
      <c r="L26" s="6" t="s">
        <v>13</v>
      </c>
      <c r="M26" s="6" t="s">
        <v>13</v>
      </c>
      <c r="N26" s="6" t="s">
        <v>13</v>
      </c>
      <c r="O26" s="30" t="s">
        <v>13</v>
      </c>
      <c r="P26" s="30" t="s">
        <v>13</v>
      </c>
    </row>
    <row r="27" spans="1:16" ht="15.75" thickBot="1" x14ac:dyDescent="0.3">
      <c r="A27" s="30"/>
      <c r="B27" s="433"/>
      <c r="C27" s="4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"/>
      <c r="P27" s="13"/>
    </row>
    <row r="28" spans="1:16" ht="15.75" thickBot="1" x14ac:dyDescent="0.3">
      <c r="A28" s="30"/>
      <c r="B28" s="435"/>
      <c r="C28" s="34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2"/>
      <c r="P28" s="10"/>
    </row>
    <row r="29" spans="1:16" ht="15.75" thickBot="1" x14ac:dyDescent="0.3">
      <c r="A29" s="30"/>
      <c r="B29" s="342"/>
      <c r="C29" s="34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2"/>
      <c r="P29" s="10"/>
    </row>
    <row r="30" spans="1:16" ht="15.75" thickBot="1" x14ac:dyDescent="0.3">
      <c r="A30" s="30"/>
      <c r="B30" s="342"/>
      <c r="C30" s="34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2"/>
      <c r="P30" s="10"/>
    </row>
    <row r="31" spans="1:16" ht="15.75" thickBot="1" x14ac:dyDescent="0.3">
      <c r="A31" s="30"/>
      <c r="B31" s="342"/>
      <c r="C31" s="34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2"/>
      <c r="P31" s="10"/>
    </row>
    <row r="32" spans="1:16" x14ac:dyDescent="0.25">
      <c r="A32" s="1"/>
    </row>
    <row r="33" spans="1:18" x14ac:dyDescent="0.25">
      <c r="R33" s="14"/>
    </row>
    <row r="34" spans="1:18" x14ac:dyDescent="0.25">
      <c r="A34" s="1"/>
    </row>
    <row r="35" spans="1:18" x14ac:dyDescent="0.25">
      <c r="A35" s="24" t="s">
        <v>115</v>
      </c>
    </row>
    <row r="36" spans="1:18" ht="15" customHeight="1" thickBot="1" x14ac:dyDescent="0.3">
      <c r="A36" s="1" t="s">
        <v>1</v>
      </c>
    </row>
    <row r="37" spans="1:18" ht="15" customHeight="1" x14ac:dyDescent="0.25">
      <c r="A37" s="28" t="s">
        <v>2</v>
      </c>
      <c r="B37" s="451" t="s">
        <v>4</v>
      </c>
      <c r="C37" s="333"/>
      <c r="D37" s="3" t="s">
        <v>5</v>
      </c>
      <c r="E37" s="345" t="s">
        <v>7</v>
      </c>
      <c r="F37" s="345" t="s">
        <v>8</v>
      </c>
      <c r="G37" s="345" t="s">
        <v>9</v>
      </c>
      <c r="H37" s="3" t="s">
        <v>10</v>
      </c>
      <c r="I37" s="3" t="s">
        <v>12</v>
      </c>
      <c r="J37" s="3" t="s">
        <v>14</v>
      </c>
      <c r="K37" s="3" t="s">
        <v>15</v>
      </c>
      <c r="L37" s="3" t="s">
        <v>16</v>
      </c>
      <c r="M37" s="3" t="s">
        <v>17</v>
      </c>
      <c r="N37" s="3" t="s">
        <v>18</v>
      </c>
      <c r="O37" s="3" t="s">
        <v>19</v>
      </c>
      <c r="P37" s="3" t="s">
        <v>20</v>
      </c>
    </row>
    <row r="38" spans="1:18" x14ac:dyDescent="0.25">
      <c r="A38" s="29" t="s">
        <v>3</v>
      </c>
      <c r="B38" s="452"/>
      <c r="C38" s="453"/>
      <c r="D38" s="4" t="s">
        <v>6</v>
      </c>
      <c r="E38" s="446"/>
      <c r="F38" s="446"/>
      <c r="G38" s="446"/>
      <c r="H38" s="4" t="s">
        <v>11</v>
      </c>
      <c r="I38" s="4" t="s">
        <v>13</v>
      </c>
      <c r="J38" s="4" t="s">
        <v>13</v>
      </c>
      <c r="K38" s="4" t="s">
        <v>13</v>
      </c>
      <c r="L38" s="4" t="s">
        <v>13</v>
      </c>
      <c r="M38" s="4" t="s">
        <v>13</v>
      </c>
      <c r="N38" s="4" t="s">
        <v>13</v>
      </c>
      <c r="O38" s="4" t="s">
        <v>13</v>
      </c>
      <c r="P38" s="4" t="s">
        <v>13</v>
      </c>
    </row>
    <row r="39" spans="1:18" ht="15.75" customHeight="1" thickBot="1" x14ac:dyDescent="0.3">
      <c r="A39" s="30"/>
      <c r="B39" s="454"/>
      <c r="C39" s="335"/>
      <c r="D39" s="5"/>
      <c r="E39" s="346"/>
      <c r="F39" s="346"/>
      <c r="G39" s="346"/>
      <c r="H39" s="5"/>
      <c r="I39" s="5"/>
      <c r="J39" s="5"/>
      <c r="K39" s="5"/>
      <c r="L39" s="5"/>
      <c r="M39" s="5"/>
      <c r="N39" s="5"/>
      <c r="O39" s="5"/>
      <c r="P39" s="5"/>
    </row>
    <row r="40" spans="1:18" ht="15.75" thickBot="1" x14ac:dyDescent="0.3">
      <c r="A40" s="22"/>
      <c r="B40" s="447"/>
      <c r="C40" s="448"/>
      <c r="D40" s="2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8" ht="15.75" customHeight="1" thickBot="1" x14ac:dyDescent="0.3">
      <c r="A41" s="22"/>
      <c r="B41" s="449"/>
      <c r="C41" s="450"/>
      <c r="D41" s="1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0"/>
    </row>
    <row r="42" spans="1:18" ht="15.75" customHeight="1" thickBot="1" x14ac:dyDescent="0.3">
      <c r="A42" s="35"/>
      <c r="B42" s="447"/>
      <c r="C42" s="448"/>
      <c r="D42" s="36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8" ht="15.75" thickBot="1" x14ac:dyDescent="0.3">
      <c r="A43" s="15"/>
      <c r="B43" s="449"/>
      <c r="C43" s="450"/>
      <c r="D43" s="2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8" ht="15.75" thickBot="1" x14ac:dyDescent="0.3">
      <c r="A44" s="22"/>
      <c r="B44" s="455"/>
      <c r="C44" s="450"/>
      <c r="D44" s="2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8" ht="15.75" thickBot="1" x14ac:dyDescent="0.3">
      <c r="A45" s="30"/>
      <c r="B45" s="496"/>
      <c r="C45" s="497"/>
      <c r="D45" s="6"/>
      <c r="E45" s="6">
        <f t="shared" ref="E45:P45" si="2">SUM(E40:E44)</f>
        <v>0</v>
      </c>
      <c r="F45" s="6">
        <f t="shared" si="2"/>
        <v>0</v>
      </c>
      <c r="G45" s="6">
        <f t="shared" si="2"/>
        <v>0</v>
      </c>
      <c r="H45" s="6">
        <f t="shared" si="2"/>
        <v>0</v>
      </c>
      <c r="I45" s="6">
        <f t="shared" si="2"/>
        <v>0</v>
      </c>
      <c r="J45" s="6">
        <f t="shared" si="2"/>
        <v>0</v>
      </c>
      <c r="K45" s="6">
        <f t="shared" si="2"/>
        <v>0</v>
      </c>
      <c r="L45" s="6">
        <f t="shared" si="2"/>
        <v>0</v>
      </c>
      <c r="M45" s="6">
        <f t="shared" si="2"/>
        <v>0</v>
      </c>
      <c r="N45" s="6">
        <f t="shared" si="2"/>
        <v>0</v>
      </c>
      <c r="O45" s="6">
        <f t="shared" si="2"/>
        <v>0</v>
      </c>
      <c r="P45" s="6">
        <f t="shared" si="2"/>
        <v>0</v>
      </c>
      <c r="R45" s="8"/>
    </row>
    <row r="46" spans="1:18" ht="30" customHeight="1" thickBot="1" x14ac:dyDescent="0.3">
      <c r="A46" s="9" t="s">
        <v>32</v>
      </c>
    </row>
    <row r="47" spans="1:18" ht="30" x14ac:dyDescent="0.25">
      <c r="A47" s="28" t="s">
        <v>33</v>
      </c>
      <c r="B47" s="332" t="s">
        <v>4</v>
      </c>
      <c r="C47" s="333"/>
      <c r="D47" s="3" t="s">
        <v>5</v>
      </c>
      <c r="E47" s="28" t="s">
        <v>7</v>
      </c>
      <c r="F47" s="28" t="s">
        <v>8</v>
      </c>
      <c r="G47" s="28" t="s">
        <v>9</v>
      </c>
      <c r="H47" s="3" t="s">
        <v>10</v>
      </c>
      <c r="I47" s="3" t="s">
        <v>12</v>
      </c>
      <c r="J47" s="3" t="s">
        <v>14</v>
      </c>
      <c r="K47" s="3" t="s">
        <v>15</v>
      </c>
      <c r="L47" s="3" t="s">
        <v>16</v>
      </c>
      <c r="M47" s="3" t="s">
        <v>17</v>
      </c>
      <c r="N47" s="3" t="s">
        <v>18</v>
      </c>
      <c r="O47" s="28" t="s">
        <v>35</v>
      </c>
      <c r="P47" s="3" t="s">
        <v>20</v>
      </c>
    </row>
    <row r="48" spans="1:18" ht="15.75" thickBot="1" x14ac:dyDescent="0.3">
      <c r="A48" s="30" t="s">
        <v>34</v>
      </c>
      <c r="B48" s="334"/>
      <c r="C48" s="335"/>
      <c r="D48" s="6" t="s">
        <v>6</v>
      </c>
      <c r="E48" s="30"/>
      <c r="F48" s="30"/>
      <c r="G48" s="30"/>
      <c r="H48" s="6" t="s">
        <v>11</v>
      </c>
      <c r="I48" s="6" t="s">
        <v>13</v>
      </c>
      <c r="J48" s="6" t="s">
        <v>13</v>
      </c>
      <c r="K48" s="6" t="s">
        <v>13</v>
      </c>
      <c r="L48" s="6" t="s">
        <v>13</v>
      </c>
      <c r="M48" s="6" t="s">
        <v>13</v>
      </c>
      <c r="N48" s="6" t="s">
        <v>13</v>
      </c>
      <c r="O48" s="30"/>
      <c r="P48" s="6" t="s">
        <v>13</v>
      </c>
    </row>
    <row r="49" spans="1:16" ht="15.75" thickBot="1" x14ac:dyDescent="0.3">
      <c r="A49" s="22"/>
      <c r="B49" s="494"/>
      <c r="C49" s="434"/>
      <c r="D49" s="23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0"/>
    </row>
    <row r="50" spans="1:16" ht="15.75" thickBot="1" x14ac:dyDescent="0.3">
      <c r="A50" s="22"/>
      <c r="B50" s="494"/>
      <c r="C50" s="434"/>
      <c r="D50" s="23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0"/>
    </row>
    <row r="51" spans="1:16" ht="15.75" thickBot="1" x14ac:dyDescent="0.3">
      <c r="A51" s="22"/>
      <c r="B51" s="494"/>
      <c r="C51" s="434"/>
      <c r="D51" s="23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0"/>
    </row>
    <row r="52" spans="1:16" ht="15.75" thickBot="1" x14ac:dyDescent="0.3">
      <c r="A52" s="22"/>
      <c r="B52" s="494"/>
      <c r="C52" s="434"/>
      <c r="D52" s="23"/>
      <c r="E52" s="6"/>
      <c r="F52" s="6"/>
      <c r="G52" s="6"/>
      <c r="H52" s="6"/>
      <c r="I52" s="6"/>
      <c r="J52" s="6"/>
      <c r="K52" s="7"/>
      <c r="L52" s="6"/>
      <c r="M52" s="6"/>
      <c r="N52" s="6"/>
      <c r="O52" s="6"/>
      <c r="P52" s="10"/>
    </row>
    <row r="53" spans="1:16" ht="15.75" thickBot="1" x14ac:dyDescent="0.3">
      <c r="A53" s="22"/>
      <c r="B53" s="455"/>
      <c r="C53" s="450"/>
      <c r="D53" s="2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0"/>
    </row>
    <row r="54" spans="1:16" ht="15.75" thickBot="1" x14ac:dyDescent="0.3">
      <c r="A54" s="30"/>
      <c r="B54" s="449"/>
      <c r="C54" s="450"/>
      <c r="D54" s="2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75" thickBot="1" x14ac:dyDescent="0.3">
      <c r="A55" s="30"/>
      <c r="B55" s="493"/>
      <c r="C55" s="434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0"/>
    </row>
    <row r="56" spans="1:16" ht="15.75" thickBot="1" x14ac:dyDescent="0.3">
      <c r="A56" s="30"/>
      <c r="B56" s="342"/>
      <c r="C56" s="341"/>
      <c r="D56" s="6"/>
      <c r="E56" s="6">
        <f t="shared" ref="E56:P56" si="3">SUM(E49:E55)</f>
        <v>0</v>
      </c>
      <c r="F56" s="6">
        <f t="shared" si="3"/>
        <v>0</v>
      </c>
      <c r="G56" s="6">
        <f t="shared" si="3"/>
        <v>0</v>
      </c>
      <c r="H56" s="6">
        <f t="shared" si="3"/>
        <v>0</v>
      </c>
      <c r="I56" s="6">
        <f t="shared" si="3"/>
        <v>0</v>
      </c>
      <c r="J56" s="6">
        <f t="shared" si="3"/>
        <v>0</v>
      </c>
      <c r="K56" s="6">
        <f t="shared" si="3"/>
        <v>0</v>
      </c>
      <c r="L56" s="6">
        <f t="shared" si="3"/>
        <v>0</v>
      </c>
      <c r="M56" s="6">
        <f t="shared" si="3"/>
        <v>0</v>
      </c>
      <c r="N56" s="6">
        <f t="shared" si="3"/>
        <v>0</v>
      </c>
      <c r="O56" s="6">
        <f t="shared" si="3"/>
        <v>0</v>
      </c>
      <c r="P56" s="10">
        <f t="shared" si="3"/>
        <v>0</v>
      </c>
    </row>
    <row r="57" spans="1:16" ht="30" customHeight="1" thickBot="1" x14ac:dyDescent="0.3">
      <c r="A57" s="1" t="s">
        <v>51</v>
      </c>
    </row>
    <row r="58" spans="1:16" x14ac:dyDescent="0.25">
      <c r="A58" s="28" t="s">
        <v>2</v>
      </c>
      <c r="B58" s="451" t="s">
        <v>4</v>
      </c>
      <c r="C58" s="333"/>
      <c r="D58" s="3" t="s">
        <v>5</v>
      </c>
      <c r="E58" s="345" t="s">
        <v>7</v>
      </c>
      <c r="F58" s="345" t="s">
        <v>8</v>
      </c>
      <c r="G58" s="345" t="s">
        <v>9</v>
      </c>
      <c r="H58" s="3" t="s">
        <v>10</v>
      </c>
      <c r="I58" s="3" t="s">
        <v>12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18</v>
      </c>
      <c r="O58" s="3" t="s">
        <v>19</v>
      </c>
      <c r="P58" s="3" t="s">
        <v>20</v>
      </c>
    </row>
    <row r="59" spans="1:16" x14ac:dyDescent="0.25">
      <c r="A59" s="29" t="s">
        <v>3</v>
      </c>
      <c r="B59" s="452"/>
      <c r="C59" s="453"/>
      <c r="D59" s="4" t="s">
        <v>6</v>
      </c>
      <c r="E59" s="446"/>
      <c r="F59" s="446"/>
      <c r="G59" s="446"/>
      <c r="H59" s="4" t="s">
        <v>11</v>
      </c>
      <c r="I59" s="4" t="s">
        <v>13</v>
      </c>
      <c r="J59" s="4" t="s">
        <v>13</v>
      </c>
      <c r="K59" s="4" t="s">
        <v>13</v>
      </c>
      <c r="L59" s="4" t="s">
        <v>13</v>
      </c>
      <c r="M59" s="4" t="s">
        <v>13</v>
      </c>
      <c r="N59" s="4" t="s">
        <v>13</v>
      </c>
      <c r="O59" s="4" t="s">
        <v>13</v>
      </c>
      <c r="P59" s="4" t="s">
        <v>13</v>
      </c>
    </row>
    <row r="60" spans="1:16" ht="15.75" thickBot="1" x14ac:dyDescent="0.3">
      <c r="A60" s="30"/>
      <c r="B60" s="454"/>
      <c r="C60" s="335"/>
      <c r="D60" s="5"/>
      <c r="E60" s="346"/>
      <c r="F60" s="346"/>
      <c r="G60" s="346"/>
      <c r="H60" s="5"/>
      <c r="I60" s="5"/>
      <c r="J60" s="5"/>
      <c r="K60" s="5"/>
      <c r="L60" s="5"/>
      <c r="M60" s="5"/>
      <c r="N60" s="5"/>
      <c r="O60" s="5"/>
      <c r="P60" s="5"/>
    </row>
    <row r="61" spans="1:16" ht="15.75" thickBot="1" x14ac:dyDescent="0.3">
      <c r="A61" s="22"/>
      <c r="B61" s="447"/>
      <c r="C61" s="448"/>
      <c r="D61" s="2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75" thickBot="1" x14ac:dyDescent="0.3">
      <c r="A62" s="22"/>
      <c r="B62" s="449"/>
      <c r="C62" s="450"/>
      <c r="D62" s="18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0"/>
    </row>
    <row r="63" spans="1:16" ht="15.75" thickBot="1" x14ac:dyDescent="0.3">
      <c r="A63" s="35"/>
      <c r="B63" s="447"/>
      <c r="C63" s="448"/>
      <c r="D63" s="36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75" thickBot="1" x14ac:dyDescent="0.3">
      <c r="A64" s="15"/>
      <c r="B64" s="449"/>
      <c r="C64" s="450"/>
      <c r="D64" s="2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75" thickBot="1" x14ac:dyDescent="0.3">
      <c r="A65" s="22"/>
      <c r="B65" s="455"/>
      <c r="C65" s="450"/>
      <c r="D65" s="2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53">
    <mergeCell ref="B61:C61"/>
    <mergeCell ref="B62:C62"/>
    <mergeCell ref="B63:C63"/>
    <mergeCell ref="B64:C64"/>
    <mergeCell ref="B65:C65"/>
    <mergeCell ref="G58:G60"/>
    <mergeCell ref="B49:C49"/>
    <mergeCell ref="B50:C50"/>
    <mergeCell ref="B51:C51"/>
    <mergeCell ref="B52:C52"/>
    <mergeCell ref="B53:C53"/>
    <mergeCell ref="B54:C54"/>
    <mergeCell ref="B55:C55"/>
    <mergeCell ref="B56:C56"/>
    <mergeCell ref="B58:C60"/>
    <mergeCell ref="E58:E60"/>
    <mergeCell ref="F58:F60"/>
    <mergeCell ref="B47:C48"/>
    <mergeCell ref="B31:C31"/>
    <mergeCell ref="B37:C39"/>
    <mergeCell ref="E37:E39"/>
    <mergeCell ref="F37:F39"/>
    <mergeCell ref="B41:C41"/>
    <mergeCell ref="B42:C42"/>
    <mergeCell ref="B43:C43"/>
    <mergeCell ref="B44:C44"/>
    <mergeCell ref="B45:C45"/>
    <mergeCell ref="G37:G39"/>
    <mergeCell ref="B40:C40"/>
    <mergeCell ref="B23:C23"/>
    <mergeCell ref="B25:C26"/>
    <mergeCell ref="B27:C27"/>
    <mergeCell ref="B28:C28"/>
    <mergeCell ref="B29:C29"/>
    <mergeCell ref="B30:C30"/>
    <mergeCell ref="B22:C22"/>
    <mergeCell ref="B8:C8"/>
    <mergeCell ref="B9:C9"/>
    <mergeCell ref="B10:C10"/>
    <mergeCell ref="B11:C11"/>
    <mergeCell ref="B14:C15"/>
    <mergeCell ref="B16:C16"/>
    <mergeCell ref="B17:C17"/>
    <mergeCell ref="B18:C18"/>
    <mergeCell ref="B19:C19"/>
    <mergeCell ref="B20:C20"/>
    <mergeCell ref="B21:C21"/>
    <mergeCell ref="B7:C7"/>
    <mergeCell ref="B3:C5"/>
    <mergeCell ref="E3:E5"/>
    <mergeCell ref="F3:F5"/>
    <mergeCell ref="G3:G5"/>
    <mergeCell ref="B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/>
    <pageSetUpPr fitToPage="1"/>
  </sheetPr>
  <dimension ref="A1:R63"/>
  <sheetViews>
    <sheetView topLeftCell="A28" zoomScale="64" zoomScaleNormal="64" workbookViewId="0">
      <selection activeCell="A33" sqref="A33:P54"/>
    </sheetView>
  </sheetViews>
  <sheetFormatPr defaultRowHeight="15" x14ac:dyDescent="0.25"/>
  <cols>
    <col min="1" max="2" width="13.7109375" customWidth="1"/>
    <col min="3" max="3" width="25.7109375" customWidth="1"/>
    <col min="4" max="4" width="13.5703125" customWidth="1"/>
    <col min="5" max="16" width="12.7109375" customWidth="1"/>
  </cols>
  <sheetData>
    <row r="1" spans="1:16" ht="27.75" customHeight="1" x14ac:dyDescent="0.3">
      <c r="A1" s="219" t="s">
        <v>74</v>
      </c>
      <c r="B1" s="220" t="s">
        <v>265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ht="27.75" customHeight="1" thickBot="1" x14ac:dyDescent="0.35">
      <c r="A2" s="219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1:16" ht="27.75" customHeight="1" x14ac:dyDescent="0.25">
      <c r="A3" s="273" t="s">
        <v>2</v>
      </c>
      <c r="B3" s="384" t="s">
        <v>4</v>
      </c>
      <c r="C3" s="372"/>
      <c r="D3" s="221" t="s">
        <v>5</v>
      </c>
      <c r="E3" s="364" t="s">
        <v>7</v>
      </c>
      <c r="F3" s="364" t="s">
        <v>8</v>
      </c>
      <c r="G3" s="364" t="s">
        <v>9</v>
      </c>
      <c r="H3" s="221" t="s">
        <v>10</v>
      </c>
      <c r="I3" s="221" t="s">
        <v>12</v>
      </c>
      <c r="J3" s="221" t="s">
        <v>14</v>
      </c>
      <c r="K3" s="221" t="s">
        <v>15</v>
      </c>
      <c r="L3" s="221" t="s">
        <v>16</v>
      </c>
      <c r="M3" s="221" t="s">
        <v>17</v>
      </c>
      <c r="N3" s="221" t="s">
        <v>18</v>
      </c>
      <c r="O3" s="221" t="s">
        <v>19</v>
      </c>
      <c r="P3" s="221" t="s">
        <v>20</v>
      </c>
    </row>
    <row r="4" spans="1:16" ht="27.75" customHeight="1" x14ac:dyDescent="0.25">
      <c r="A4" s="274" t="s">
        <v>3</v>
      </c>
      <c r="B4" s="385"/>
      <c r="C4" s="386"/>
      <c r="D4" s="222" t="s">
        <v>6</v>
      </c>
      <c r="E4" s="365"/>
      <c r="F4" s="365"/>
      <c r="G4" s="365"/>
      <c r="H4" s="222" t="s">
        <v>11</v>
      </c>
      <c r="I4" s="222" t="s">
        <v>13</v>
      </c>
      <c r="J4" s="222" t="s">
        <v>13</v>
      </c>
      <c r="K4" s="222" t="s">
        <v>13</v>
      </c>
      <c r="L4" s="222" t="s">
        <v>13</v>
      </c>
      <c r="M4" s="222" t="s">
        <v>13</v>
      </c>
      <c r="N4" s="222" t="s">
        <v>13</v>
      </c>
      <c r="O4" s="222" t="s">
        <v>13</v>
      </c>
      <c r="P4" s="222" t="s">
        <v>13</v>
      </c>
    </row>
    <row r="5" spans="1:16" ht="27.75" customHeight="1" thickBot="1" x14ac:dyDescent="0.3">
      <c r="A5" s="275"/>
      <c r="B5" s="387"/>
      <c r="C5" s="374"/>
      <c r="D5" s="223"/>
      <c r="E5" s="366"/>
      <c r="F5" s="366"/>
      <c r="G5" s="366"/>
      <c r="H5" s="223"/>
      <c r="I5" s="223"/>
      <c r="J5" s="223"/>
      <c r="K5" s="223"/>
      <c r="L5" s="223"/>
      <c r="M5" s="223"/>
      <c r="N5" s="223"/>
      <c r="O5" s="223"/>
      <c r="P5" s="223"/>
    </row>
    <row r="6" spans="1:16" ht="27.75" customHeight="1" thickBot="1" x14ac:dyDescent="0.35">
      <c r="A6" s="275" t="s">
        <v>21</v>
      </c>
      <c r="B6" s="367" t="s">
        <v>22</v>
      </c>
      <c r="C6" s="368"/>
      <c r="D6" s="224" t="s">
        <v>23</v>
      </c>
      <c r="E6" s="224">
        <v>21</v>
      </c>
      <c r="F6" s="224">
        <v>35.07</v>
      </c>
      <c r="G6" s="224">
        <v>3.99</v>
      </c>
      <c r="H6" s="224">
        <v>465.04500000000002</v>
      </c>
      <c r="I6" s="224">
        <v>7.1999999999999995E-2</v>
      </c>
      <c r="J6" s="224">
        <v>0.56399999999999995</v>
      </c>
      <c r="K6" s="224">
        <v>0</v>
      </c>
      <c r="L6" s="224">
        <v>303.18</v>
      </c>
      <c r="M6" s="224">
        <v>85.31</v>
      </c>
      <c r="N6" s="224">
        <v>390.22</v>
      </c>
      <c r="O6" s="224">
        <v>15.75</v>
      </c>
      <c r="P6" s="224">
        <v>3.02</v>
      </c>
    </row>
    <row r="7" spans="1:16" ht="27.75" customHeight="1" thickBot="1" x14ac:dyDescent="0.35">
      <c r="A7" s="275"/>
      <c r="B7" s="367" t="s">
        <v>25</v>
      </c>
      <c r="C7" s="368"/>
      <c r="D7" s="224" t="s">
        <v>26</v>
      </c>
      <c r="E7" s="224">
        <v>7.95</v>
      </c>
      <c r="F7" s="224">
        <v>7.95</v>
      </c>
      <c r="G7" s="224">
        <v>8.25</v>
      </c>
      <c r="H7" s="224">
        <v>108</v>
      </c>
      <c r="I7" s="224">
        <v>1.2E-2</v>
      </c>
      <c r="J7" s="224">
        <v>0.09</v>
      </c>
      <c r="K7" s="224">
        <v>0.21</v>
      </c>
      <c r="L7" s="224">
        <v>78</v>
      </c>
      <c r="M7" s="224">
        <v>264</v>
      </c>
      <c r="N7" s="224">
        <v>150</v>
      </c>
      <c r="O7" s="224">
        <v>10.5</v>
      </c>
      <c r="P7" s="224">
        <v>0.3</v>
      </c>
    </row>
    <row r="8" spans="1:16" ht="27.75" customHeight="1" thickBot="1" x14ac:dyDescent="0.35">
      <c r="A8" s="275" t="s">
        <v>27</v>
      </c>
      <c r="B8" s="367" t="s">
        <v>28</v>
      </c>
      <c r="C8" s="368"/>
      <c r="D8" s="224" t="s">
        <v>162</v>
      </c>
      <c r="E8" s="224">
        <v>0.3</v>
      </c>
      <c r="F8" s="224">
        <v>0</v>
      </c>
      <c r="G8" s="224">
        <v>15.2</v>
      </c>
      <c r="H8" s="224">
        <v>60</v>
      </c>
      <c r="I8" s="224">
        <v>0</v>
      </c>
      <c r="J8" s="224">
        <v>0</v>
      </c>
      <c r="K8" s="224">
        <v>2.2000000000000002</v>
      </c>
      <c r="L8" s="224">
        <v>0</v>
      </c>
      <c r="M8" s="224">
        <v>16</v>
      </c>
      <c r="N8" s="224">
        <v>8</v>
      </c>
      <c r="O8" s="224">
        <v>6</v>
      </c>
      <c r="P8" s="224">
        <v>0.8</v>
      </c>
    </row>
    <row r="9" spans="1:16" ht="27.75" customHeight="1" thickBot="1" x14ac:dyDescent="0.35">
      <c r="A9" s="275"/>
      <c r="B9" s="367" t="s">
        <v>29</v>
      </c>
      <c r="C9" s="368"/>
      <c r="D9" s="224" t="s">
        <v>30</v>
      </c>
      <c r="E9" s="224">
        <v>3.95</v>
      </c>
      <c r="F9" s="224">
        <v>1.65</v>
      </c>
      <c r="G9" s="224">
        <v>29.9</v>
      </c>
      <c r="H9" s="224">
        <v>144.80000000000001</v>
      </c>
      <c r="I9" s="224">
        <v>3.5200000000000002E-2</v>
      </c>
      <c r="J9" s="224">
        <v>1.4999999999999999E-2</v>
      </c>
      <c r="K9" s="224">
        <v>0</v>
      </c>
      <c r="L9" s="224">
        <v>0</v>
      </c>
      <c r="M9" s="224">
        <v>10</v>
      </c>
      <c r="N9" s="224">
        <v>32.5</v>
      </c>
      <c r="O9" s="224">
        <v>7</v>
      </c>
      <c r="P9" s="224">
        <v>0.55000000000000004</v>
      </c>
    </row>
    <row r="10" spans="1:16" ht="27.75" customHeight="1" thickBot="1" x14ac:dyDescent="0.3">
      <c r="A10" s="275"/>
      <c r="B10" s="369" t="s">
        <v>31</v>
      </c>
      <c r="C10" s="370"/>
      <c r="D10" s="224"/>
      <c r="E10" s="224">
        <v>33.200000000000003</v>
      </c>
      <c r="F10" s="224">
        <v>44.67</v>
      </c>
      <c r="G10" s="224">
        <v>57.34</v>
      </c>
      <c r="H10" s="224">
        <v>777.84500000000003</v>
      </c>
      <c r="I10" s="224">
        <v>0.1192</v>
      </c>
      <c r="J10" s="224">
        <v>0.66900000000000004</v>
      </c>
      <c r="K10" s="224">
        <v>2.41</v>
      </c>
      <c r="L10" s="224">
        <v>381.18</v>
      </c>
      <c r="M10" s="224">
        <v>375.31</v>
      </c>
      <c r="N10" s="224">
        <v>580.72</v>
      </c>
      <c r="O10" s="224">
        <v>39.25</v>
      </c>
      <c r="P10" s="224">
        <v>4.67</v>
      </c>
    </row>
    <row r="11" spans="1:16" ht="27.75" customHeight="1" x14ac:dyDescent="0.25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</row>
    <row r="12" spans="1:16" ht="27.75" customHeight="1" thickBot="1" x14ac:dyDescent="0.35">
      <c r="A12" s="219" t="s">
        <v>32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</row>
    <row r="13" spans="1:16" ht="27.75" customHeight="1" x14ac:dyDescent="0.25">
      <c r="A13" s="273" t="s">
        <v>33</v>
      </c>
      <c r="B13" s="371" t="s">
        <v>4</v>
      </c>
      <c r="C13" s="372"/>
      <c r="D13" s="221" t="s">
        <v>5</v>
      </c>
      <c r="E13" s="273" t="s">
        <v>7</v>
      </c>
      <c r="F13" s="273" t="s">
        <v>8</v>
      </c>
      <c r="G13" s="273" t="s">
        <v>9</v>
      </c>
      <c r="H13" s="221" t="s">
        <v>10</v>
      </c>
      <c r="I13" s="221" t="s">
        <v>12</v>
      </c>
      <c r="J13" s="221" t="s">
        <v>14</v>
      </c>
      <c r="K13" s="221" t="s">
        <v>15</v>
      </c>
      <c r="L13" s="221" t="s">
        <v>16</v>
      </c>
      <c r="M13" s="221" t="s">
        <v>17</v>
      </c>
      <c r="N13" s="221" t="s">
        <v>18</v>
      </c>
      <c r="O13" s="273" t="s">
        <v>35</v>
      </c>
      <c r="P13" s="221" t="s">
        <v>20</v>
      </c>
    </row>
    <row r="14" spans="1:16" ht="27.75" customHeight="1" thickBot="1" x14ac:dyDescent="0.3">
      <c r="A14" s="275" t="s">
        <v>34</v>
      </c>
      <c r="B14" s="373"/>
      <c r="C14" s="374"/>
      <c r="D14" s="224" t="s">
        <v>6</v>
      </c>
      <c r="E14" s="275"/>
      <c r="F14" s="275"/>
      <c r="G14" s="275"/>
      <c r="H14" s="224" t="s">
        <v>11</v>
      </c>
      <c r="I14" s="224" t="s">
        <v>13</v>
      </c>
      <c r="J14" s="224" t="s">
        <v>13</v>
      </c>
      <c r="K14" s="224" t="s">
        <v>13</v>
      </c>
      <c r="L14" s="224" t="s">
        <v>13</v>
      </c>
      <c r="M14" s="224" t="s">
        <v>13</v>
      </c>
      <c r="N14" s="224" t="s">
        <v>13</v>
      </c>
      <c r="O14" s="275"/>
      <c r="P14" s="224" t="s">
        <v>13</v>
      </c>
    </row>
    <row r="15" spans="1:16" ht="27.75" customHeight="1" thickBot="1" x14ac:dyDescent="0.3">
      <c r="A15" s="275" t="s">
        <v>36</v>
      </c>
      <c r="B15" s="375" t="s">
        <v>37</v>
      </c>
      <c r="C15" s="376"/>
      <c r="D15" s="224" t="s">
        <v>38</v>
      </c>
      <c r="E15" s="224">
        <v>0.84</v>
      </c>
      <c r="F15" s="224">
        <v>3.06</v>
      </c>
      <c r="G15" s="224">
        <v>5.34</v>
      </c>
      <c r="H15" s="224">
        <v>53</v>
      </c>
      <c r="I15" s="224">
        <v>0.04</v>
      </c>
      <c r="J15" s="224">
        <v>0.1</v>
      </c>
      <c r="K15" s="224">
        <v>15.9</v>
      </c>
      <c r="L15" s="224">
        <v>60</v>
      </c>
      <c r="M15" s="224">
        <v>46</v>
      </c>
      <c r="N15" s="224">
        <v>55</v>
      </c>
      <c r="O15" s="224">
        <v>15</v>
      </c>
      <c r="P15" s="224">
        <v>0.8</v>
      </c>
    </row>
    <row r="16" spans="1:16" ht="34.5" customHeight="1" thickBot="1" x14ac:dyDescent="0.3">
      <c r="A16" s="275" t="s">
        <v>39</v>
      </c>
      <c r="B16" s="375" t="s">
        <v>56</v>
      </c>
      <c r="C16" s="376"/>
      <c r="D16" s="224" t="s">
        <v>40</v>
      </c>
      <c r="E16" s="224">
        <v>6.9649999999999999</v>
      </c>
      <c r="F16" s="224">
        <v>5.3049999999999997</v>
      </c>
      <c r="G16" s="224">
        <v>18.14</v>
      </c>
      <c r="H16" s="224">
        <v>150.63999999999999</v>
      </c>
      <c r="I16" s="224">
        <v>0.125</v>
      </c>
      <c r="J16" s="224">
        <v>7.9000000000000001E-2</v>
      </c>
      <c r="K16" s="224">
        <v>0.81</v>
      </c>
      <c r="L16" s="224">
        <v>2.02</v>
      </c>
      <c r="M16" s="224">
        <v>33.880000000000003</v>
      </c>
      <c r="N16" s="224">
        <v>100.75</v>
      </c>
      <c r="O16" s="224">
        <v>40.9</v>
      </c>
      <c r="P16" s="224">
        <v>1.964</v>
      </c>
    </row>
    <row r="17" spans="1:16" ht="36.75" customHeight="1" thickBot="1" x14ac:dyDescent="0.3">
      <c r="A17" s="307" t="s">
        <v>41</v>
      </c>
      <c r="B17" s="375" t="s">
        <v>361</v>
      </c>
      <c r="C17" s="376"/>
      <c r="D17" s="224" t="s">
        <v>42</v>
      </c>
      <c r="E17" s="224">
        <v>15.936</v>
      </c>
      <c r="F17" s="224">
        <v>11.958</v>
      </c>
      <c r="G17" s="224">
        <v>14.285</v>
      </c>
      <c r="H17" s="224">
        <v>232.75</v>
      </c>
      <c r="I17" s="224">
        <v>7.0999999999999994E-2</v>
      </c>
      <c r="J17" s="224">
        <v>0.107</v>
      </c>
      <c r="K17" s="224">
        <v>0</v>
      </c>
      <c r="L17" s="224">
        <v>11.875</v>
      </c>
      <c r="M17" s="224">
        <v>20.187999999999999</v>
      </c>
      <c r="N17" s="224">
        <v>116.67</v>
      </c>
      <c r="O17" s="224">
        <v>23.15</v>
      </c>
      <c r="P17" s="224">
        <v>1.425</v>
      </c>
    </row>
    <row r="18" spans="1:16" ht="27.75" customHeight="1" thickBot="1" x14ac:dyDescent="0.3">
      <c r="A18" s="275" t="s">
        <v>43</v>
      </c>
      <c r="B18" s="375" t="s">
        <v>139</v>
      </c>
      <c r="C18" s="376"/>
      <c r="D18" s="224" t="s">
        <v>45</v>
      </c>
      <c r="E18" s="224">
        <v>5.25</v>
      </c>
      <c r="F18" s="224">
        <v>6.15</v>
      </c>
      <c r="G18" s="224">
        <v>35.25</v>
      </c>
      <c r="H18" s="224">
        <v>220.5</v>
      </c>
      <c r="I18" s="224">
        <v>0.06</v>
      </c>
      <c r="J18" s="224">
        <v>1.4999999999999999E-2</v>
      </c>
      <c r="K18" s="224">
        <v>0</v>
      </c>
      <c r="L18" s="224">
        <v>0</v>
      </c>
      <c r="M18" s="224">
        <v>12</v>
      </c>
      <c r="N18" s="224">
        <v>34.5</v>
      </c>
      <c r="O18" s="224">
        <v>7.5</v>
      </c>
      <c r="P18" s="224">
        <v>0.75</v>
      </c>
    </row>
    <row r="19" spans="1:16" ht="27.75" customHeight="1" thickBot="1" x14ac:dyDescent="0.3">
      <c r="A19" s="275" t="s">
        <v>46</v>
      </c>
      <c r="B19" s="375" t="s">
        <v>47</v>
      </c>
      <c r="C19" s="376"/>
      <c r="D19" s="224" t="s">
        <v>48</v>
      </c>
      <c r="E19" s="224">
        <v>1</v>
      </c>
      <c r="F19" s="224">
        <v>0</v>
      </c>
      <c r="G19" s="224">
        <v>21.2</v>
      </c>
      <c r="H19" s="224">
        <v>88</v>
      </c>
      <c r="I19" s="224">
        <v>0.02</v>
      </c>
      <c r="J19" s="224">
        <v>0.02</v>
      </c>
      <c r="K19" s="224">
        <v>4</v>
      </c>
      <c r="L19" s="224">
        <v>0</v>
      </c>
      <c r="M19" s="224">
        <v>14</v>
      </c>
      <c r="N19" s="224">
        <v>14</v>
      </c>
      <c r="O19" s="224">
        <v>8</v>
      </c>
      <c r="P19" s="224">
        <v>2.8</v>
      </c>
    </row>
    <row r="20" spans="1:16" ht="27.75" customHeight="1" thickBot="1" x14ac:dyDescent="0.3">
      <c r="A20" s="275"/>
      <c r="B20" s="375" t="s">
        <v>29</v>
      </c>
      <c r="C20" s="376"/>
      <c r="D20" s="224" t="s">
        <v>26</v>
      </c>
      <c r="E20" s="224">
        <v>2.39</v>
      </c>
      <c r="F20" s="224">
        <v>0.3</v>
      </c>
      <c r="G20" s="224">
        <v>14.9</v>
      </c>
      <c r="H20" s="224">
        <v>86</v>
      </c>
      <c r="I20" s="224">
        <v>3.3000000000000002E-2</v>
      </c>
      <c r="J20" s="224">
        <v>8.9999999999999993E-3</v>
      </c>
      <c r="K20" s="224">
        <v>0</v>
      </c>
      <c r="L20" s="224">
        <v>0</v>
      </c>
      <c r="M20" s="224">
        <v>6</v>
      </c>
      <c r="N20" s="224">
        <v>19.5</v>
      </c>
      <c r="O20" s="224">
        <v>4.2</v>
      </c>
      <c r="P20" s="224">
        <v>0.33</v>
      </c>
    </row>
    <row r="21" spans="1:16" ht="27.75" customHeight="1" thickBot="1" x14ac:dyDescent="0.3">
      <c r="A21" s="275"/>
      <c r="B21" s="375" t="s">
        <v>49</v>
      </c>
      <c r="C21" s="376"/>
      <c r="D21" s="224" t="s">
        <v>50</v>
      </c>
      <c r="E21" s="224">
        <v>1.4</v>
      </c>
      <c r="F21" s="224">
        <v>0.2</v>
      </c>
      <c r="G21" s="224">
        <v>8.1</v>
      </c>
      <c r="H21" s="224">
        <v>38</v>
      </c>
      <c r="I21" s="224">
        <v>3.5999999999999997E-2</v>
      </c>
      <c r="J21" s="224">
        <v>1.6E-2</v>
      </c>
      <c r="K21" s="224">
        <v>0</v>
      </c>
      <c r="L21" s="224">
        <v>0</v>
      </c>
      <c r="M21" s="224">
        <v>9.4</v>
      </c>
      <c r="N21" s="224">
        <v>31.4</v>
      </c>
      <c r="O21" s="224">
        <v>9.8000000000000007</v>
      </c>
      <c r="P21" s="224">
        <v>0.78</v>
      </c>
    </row>
    <row r="22" spans="1:16" ht="27.75" customHeight="1" thickBot="1" x14ac:dyDescent="0.3">
      <c r="A22" s="275"/>
      <c r="B22" s="380" t="s">
        <v>31</v>
      </c>
      <c r="C22" s="381"/>
      <c r="D22" s="224"/>
      <c r="E22" s="224">
        <v>33.780999999999999</v>
      </c>
      <c r="F22" s="224">
        <v>26.972999999999999</v>
      </c>
      <c r="G22" s="224">
        <v>117.215</v>
      </c>
      <c r="H22" s="224">
        <v>850.89</v>
      </c>
      <c r="I22" s="224">
        <v>0.38500000000000001</v>
      </c>
      <c r="J22" s="224">
        <v>0.34599999999999997</v>
      </c>
      <c r="K22" s="224">
        <v>20.71</v>
      </c>
      <c r="L22" s="224">
        <f>SUM(L15:L21)</f>
        <v>73.89500000000001</v>
      </c>
      <c r="M22" s="224">
        <f>SUM(M15:M21)</f>
        <v>141.46799999999999</v>
      </c>
      <c r="N22" s="224">
        <f>SUM(N15:N21)</f>
        <v>371.82</v>
      </c>
      <c r="O22" s="224">
        <f>SUM(O15:O21)</f>
        <v>108.55</v>
      </c>
      <c r="P22" s="224">
        <f>SUM(P15:P21)</f>
        <v>8.8489999999999984</v>
      </c>
    </row>
    <row r="23" spans="1:16" ht="27.75" customHeight="1" thickBot="1" x14ac:dyDescent="0.35">
      <c r="A23" s="219" t="s">
        <v>51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</row>
    <row r="24" spans="1:16" ht="27.75" customHeight="1" x14ac:dyDescent="0.25">
      <c r="A24" s="273" t="s">
        <v>33</v>
      </c>
      <c r="B24" s="371" t="s">
        <v>4</v>
      </c>
      <c r="C24" s="372"/>
      <c r="D24" s="221" t="s">
        <v>5</v>
      </c>
      <c r="E24" s="273" t="s">
        <v>7</v>
      </c>
      <c r="F24" s="273" t="s">
        <v>8</v>
      </c>
      <c r="G24" s="273" t="s">
        <v>9</v>
      </c>
      <c r="H24" s="221" t="s">
        <v>10</v>
      </c>
      <c r="I24" s="221" t="s">
        <v>12</v>
      </c>
      <c r="J24" s="221" t="s">
        <v>14</v>
      </c>
      <c r="K24" s="221" t="s">
        <v>15</v>
      </c>
      <c r="L24" s="221" t="s">
        <v>16</v>
      </c>
      <c r="M24" s="221" t="s">
        <v>17</v>
      </c>
      <c r="N24" s="221" t="s">
        <v>18</v>
      </c>
      <c r="O24" s="226" t="s">
        <v>19</v>
      </c>
      <c r="P24" s="273" t="s">
        <v>20</v>
      </c>
    </row>
    <row r="25" spans="1:16" ht="27.75" customHeight="1" thickBot="1" x14ac:dyDescent="0.3">
      <c r="A25" s="275" t="s">
        <v>34</v>
      </c>
      <c r="B25" s="373"/>
      <c r="C25" s="374"/>
      <c r="D25" s="224" t="s">
        <v>6</v>
      </c>
      <c r="E25" s="275"/>
      <c r="F25" s="275"/>
      <c r="G25" s="275"/>
      <c r="H25" s="224" t="s">
        <v>11</v>
      </c>
      <c r="I25" s="224" t="s">
        <v>13</v>
      </c>
      <c r="J25" s="224" t="s">
        <v>13</v>
      </c>
      <c r="K25" s="224" t="s">
        <v>13</v>
      </c>
      <c r="L25" s="224" t="s">
        <v>13</v>
      </c>
      <c r="M25" s="224" t="s">
        <v>13</v>
      </c>
      <c r="N25" s="224" t="s">
        <v>13</v>
      </c>
      <c r="O25" s="275" t="s">
        <v>13</v>
      </c>
      <c r="P25" s="275" t="s">
        <v>13</v>
      </c>
    </row>
    <row r="26" spans="1:16" ht="27.75" customHeight="1" thickBot="1" x14ac:dyDescent="0.35">
      <c r="A26" s="227"/>
      <c r="B26" s="377" t="s">
        <v>323</v>
      </c>
      <c r="C26" s="378"/>
      <c r="D26" s="224" t="s">
        <v>30</v>
      </c>
      <c r="E26" s="224">
        <v>4.6500000000000004</v>
      </c>
      <c r="F26" s="224">
        <v>3.85</v>
      </c>
      <c r="G26" s="224">
        <v>29.1</v>
      </c>
      <c r="H26" s="224">
        <v>171.35</v>
      </c>
      <c r="I26" s="224">
        <v>0.06</v>
      </c>
      <c r="J26" s="224">
        <v>0.05</v>
      </c>
      <c r="K26" s="224">
        <v>0</v>
      </c>
      <c r="L26" s="224">
        <v>9</v>
      </c>
      <c r="M26" s="224">
        <v>9.6999999999999993</v>
      </c>
      <c r="N26" s="224">
        <v>37.5</v>
      </c>
      <c r="O26" s="228">
        <v>12.2</v>
      </c>
      <c r="P26" s="229">
        <v>0.64</v>
      </c>
    </row>
    <row r="27" spans="1:16" ht="27.75" customHeight="1" thickBot="1" x14ac:dyDescent="0.35">
      <c r="A27" s="275" t="s">
        <v>98</v>
      </c>
      <c r="B27" s="377" t="s">
        <v>121</v>
      </c>
      <c r="C27" s="378"/>
      <c r="D27" s="224" t="s">
        <v>48</v>
      </c>
      <c r="E27" s="224">
        <v>0.2</v>
      </c>
      <c r="F27" s="224">
        <v>0</v>
      </c>
      <c r="G27" s="224">
        <v>15</v>
      </c>
      <c r="H27" s="224">
        <v>58</v>
      </c>
      <c r="I27" s="224">
        <v>0</v>
      </c>
      <c r="J27" s="224">
        <v>0</v>
      </c>
      <c r="K27" s="224">
        <v>0</v>
      </c>
      <c r="L27" s="224">
        <v>0</v>
      </c>
      <c r="M27" s="224">
        <v>12</v>
      </c>
      <c r="N27" s="224">
        <v>8</v>
      </c>
      <c r="O27" s="224">
        <v>6</v>
      </c>
      <c r="P27" s="230">
        <v>0.8</v>
      </c>
    </row>
    <row r="28" spans="1:16" ht="27.75" customHeight="1" thickBot="1" x14ac:dyDescent="0.35">
      <c r="A28" s="275"/>
      <c r="B28" s="367" t="s">
        <v>122</v>
      </c>
      <c r="C28" s="379"/>
      <c r="D28" s="224" t="s">
        <v>53</v>
      </c>
      <c r="E28" s="224">
        <v>0.4</v>
      </c>
      <c r="F28" s="224">
        <v>0.4</v>
      </c>
      <c r="G28" s="224">
        <v>9.8000000000000007</v>
      </c>
      <c r="H28" s="224">
        <v>45</v>
      </c>
      <c r="I28" s="224">
        <v>0.03</v>
      </c>
      <c r="J28" s="224">
        <v>0.02</v>
      </c>
      <c r="K28" s="224">
        <v>10</v>
      </c>
      <c r="L28" s="224">
        <v>0</v>
      </c>
      <c r="M28" s="224">
        <v>16</v>
      </c>
      <c r="N28" s="224">
        <v>11</v>
      </c>
      <c r="O28" s="224">
        <v>9</v>
      </c>
      <c r="P28" s="230">
        <v>2.2000000000000002</v>
      </c>
    </row>
    <row r="29" spans="1:16" ht="27.75" customHeight="1" thickBot="1" x14ac:dyDescent="0.35">
      <c r="A29" s="275"/>
      <c r="B29" s="380" t="s">
        <v>31</v>
      </c>
      <c r="C29" s="381"/>
      <c r="D29" s="224"/>
      <c r="E29" s="224">
        <f>SUM(E26:E28)</f>
        <v>5.2500000000000009</v>
      </c>
      <c r="F29" s="224">
        <f t="shared" ref="F29:P29" si="0">SUM(F26:F28)</f>
        <v>4.25</v>
      </c>
      <c r="G29" s="224">
        <f t="shared" si="0"/>
        <v>53.900000000000006</v>
      </c>
      <c r="H29" s="224">
        <f t="shared" si="0"/>
        <v>274.35000000000002</v>
      </c>
      <c r="I29" s="224">
        <f t="shared" si="0"/>
        <v>0.09</v>
      </c>
      <c r="J29" s="224">
        <f t="shared" si="0"/>
        <v>7.0000000000000007E-2</v>
      </c>
      <c r="K29" s="224">
        <f t="shared" si="0"/>
        <v>10</v>
      </c>
      <c r="L29" s="224">
        <f t="shared" si="0"/>
        <v>9</v>
      </c>
      <c r="M29" s="224">
        <f t="shared" si="0"/>
        <v>37.700000000000003</v>
      </c>
      <c r="N29" s="224">
        <f t="shared" si="0"/>
        <v>56.5</v>
      </c>
      <c r="O29" s="228">
        <f t="shared" si="0"/>
        <v>27.2</v>
      </c>
      <c r="P29" s="230">
        <f t="shared" si="0"/>
        <v>3.64</v>
      </c>
    </row>
    <row r="30" spans="1:16" ht="27.75" customHeight="1" thickBot="1" x14ac:dyDescent="0.35">
      <c r="A30" s="275"/>
      <c r="B30" s="375"/>
      <c r="C30" s="376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8"/>
      <c r="P30" s="230"/>
    </row>
    <row r="31" spans="1:16" ht="27.75" customHeight="1" x14ac:dyDescent="0.3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</row>
    <row r="32" spans="1:16" ht="27.75" customHeight="1" x14ac:dyDescent="0.3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</row>
    <row r="33" spans="1:18" ht="27.75" customHeight="1" x14ac:dyDescent="0.3">
      <c r="A33" s="219" t="s">
        <v>74</v>
      </c>
      <c r="B33" s="220" t="s">
        <v>303</v>
      </c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</row>
    <row r="34" spans="1:18" ht="27.75" customHeight="1" thickBot="1" x14ac:dyDescent="0.35">
      <c r="A34" s="219" t="s">
        <v>1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</row>
    <row r="35" spans="1:18" ht="27.75" customHeight="1" x14ac:dyDescent="0.25">
      <c r="A35" s="273" t="s">
        <v>2</v>
      </c>
      <c r="B35" s="384" t="s">
        <v>4</v>
      </c>
      <c r="C35" s="372"/>
      <c r="D35" s="221" t="s">
        <v>5</v>
      </c>
      <c r="E35" s="364" t="s">
        <v>7</v>
      </c>
      <c r="F35" s="364" t="s">
        <v>8</v>
      </c>
      <c r="G35" s="364" t="s">
        <v>9</v>
      </c>
      <c r="H35" s="221" t="s">
        <v>10</v>
      </c>
      <c r="I35" s="221" t="s">
        <v>12</v>
      </c>
      <c r="J35" s="231" t="s">
        <v>14</v>
      </c>
      <c r="K35" s="221" t="s">
        <v>15</v>
      </c>
      <c r="L35" s="221" t="s">
        <v>16</v>
      </c>
      <c r="M35" s="221" t="s">
        <v>17</v>
      </c>
      <c r="N35" s="221" t="s">
        <v>18</v>
      </c>
      <c r="O35" s="221" t="s">
        <v>19</v>
      </c>
      <c r="P35" s="221" t="s">
        <v>20</v>
      </c>
    </row>
    <row r="36" spans="1:18" ht="27.75" customHeight="1" x14ac:dyDescent="0.25">
      <c r="A36" s="274" t="s">
        <v>3</v>
      </c>
      <c r="B36" s="385"/>
      <c r="C36" s="386"/>
      <c r="D36" s="222" t="s">
        <v>6</v>
      </c>
      <c r="E36" s="365"/>
      <c r="F36" s="365"/>
      <c r="G36" s="365"/>
      <c r="H36" s="222" t="s">
        <v>11</v>
      </c>
      <c r="I36" s="222" t="s">
        <v>13</v>
      </c>
      <c r="J36" s="232" t="s">
        <v>13</v>
      </c>
      <c r="K36" s="222" t="s">
        <v>13</v>
      </c>
      <c r="L36" s="222" t="s">
        <v>13</v>
      </c>
      <c r="M36" s="222" t="s">
        <v>13</v>
      </c>
      <c r="N36" s="222" t="s">
        <v>13</v>
      </c>
      <c r="O36" s="222" t="s">
        <v>13</v>
      </c>
      <c r="P36" s="222" t="s">
        <v>13</v>
      </c>
    </row>
    <row r="37" spans="1:18" ht="27.75" customHeight="1" thickBot="1" x14ac:dyDescent="0.3">
      <c r="A37" s="275"/>
      <c r="B37" s="387"/>
      <c r="C37" s="374"/>
      <c r="D37" s="223"/>
      <c r="E37" s="366"/>
      <c r="F37" s="366"/>
      <c r="G37" s="366"/>
      <c r="H37" s="223"/>
      <c r="I37" s="223"/>
      <c r="J37" s="233"/>
      <c r="K37" s="223"/>
      <c r="L37" s="223"/>
      <c r="M37" s="223"/>
      <c r="N37" s="223"/>
      <c r="O37" s="223"/>
      <c r="P37" s="223"/>
    </row>
    <row r="38" spans="1:18" ht="27.75" customHeight="1" thickBot="1" x14ac:dyDescent="0.35">
      <c r="A38" s="275" t="s">
        <v>21</v>
      </c>
      <c r="B38" s="367" t="s">
        <v>22</v>
      </c>
      <c r="C38" s="368"/>
      <c r="D38" s="224" t="s">
        <v>52</v>
      </c>
      <c r="E38" s="224">
        <v>26</v>
      </c>
      <c r="F38" s="224">
        <v>43.42</v>
      </c>
      <c r="G38" s="224">
        <v>4.9400000000000004</v>
      </c>
      <c r="H38" s="224">
        <v>511.37</v>
      </c>
      <c r="I38" s="224">
        <v>8.7999999999999995E-2</v>
      </c>
      <c r="J38" s="234">
        <v>0.69</v>
      </c>
      <c r="K38" s="224">
        <v>0</v>
      </c>
      <c r="L38" s="224">
        <v>371</v>
      </c>
      <c r="M38" s="224">
        <v>104.39</v>
      </c>
      <c r="N38" s="224">
        <v>340.48</v>
      </c>
      <c r="O38" s="224">
        <v>19.27</v>
      </c>
      <c r="P38" s="224">
        <v>3.69</v>
      </c>
    </row>
    <row r="39" spans="1:18" ht="27.75" customHeight="1" thickBot="1" x14ac:dyDescent="0.35">
      <c r="A39" s="275"/>
      <c r="B39" s="367" t="s">
        <v>25</v>
      </c>
      <c r="C39" s="368"/>
      <c r="D39" s="224" t="s">
        <v>26</v>
      </c>
      <c r="E39" s="224">
        <v>7.95</v>
      </c>
      <c r="F39" s="224">
        <v>7.95</v>
      </c>
      <c r="G39" s="224">
        <v>8.25</v>
      </c>
      <c r="H39" s="224">
        <v>108</v>
      </c>
      <c r="I39" s="224">
        <v>1.2E-2</v>
      </c>
      <c r="J39" s="234">
        <v>0.09</v>
      </c>
      <c r="K39" s="224">
        <v>0.21</v>
      </c>
      <c r="L39" s="224">
        <v>78</v>
      </c>
      <c r="M39" s="224">
        <v>264</v>
      </c>
      <c r="N39" s="224">
        <v>150</v>
      </c>
      <c r="O39" s="224">
        <v>10.5</v>
      </c>
      <c r="P39" s="224">
        <v>0.3</v>
      </c>
    </row>
    <row r="40" spans="1:18" ht="27.75" customHeight="1" thickBot="1" x14ac:dyDescent="0.35">
      <c r="A40" s="275" t="s">
        <v>27</v>
      </c>
      <c r="B40" s="367" t="s">
        <v>28</v>
      </c>
      <c r="C40" s="368"/>
      <c r="D40" s="224" t="s">
        <v>162</v>
      </c>
      <c r="E40" s="224">
        <v>0.3</v>
      </c>
      <c r="F40" s="224">
        <v>0</v>
      </c>
      <c r="G40" s="224">
        <v>15.2</v>
      </c>
      <c r="H40" s="224">
        <v>60</v>
      </c>
      <c r="I40" s="224">
        <v>0</v>
      </c>
      <c r="J40" s="234">
        <v>0</v>
      </c>
      <c r="K40" s="224">
        <v>2.2000000000000002</v>
      </c>
      <c r="L40" s="224">
        <v>0</v>
      </c>
      <c r="M40" s="224">
        <v>16</v>
      </c>
      <c r="N40" s="224">
        <v>8</v>
      </c>
      <c r="O40" s="224">
        <v>6</v>
      </c>
      <c r="P40" s="224">
        <v>0.8</v>
      </c>
    </row>
    <row r="41" spans="1:18" ht="27.75" customHeight="1" thickBot="1" x14ac:dyDescent="0.35">
      <c r="A41" s="275"/>
      <c r="B41" s="367" t="s">
        <v>29</v>
      </c>
      <c r="C41" s="368"/>
      <c r="D41" s="224" t="s">
        <v>30</v>
      </c>
      <c r="E41" s="224">
        <v>3.95</v>
      </c>
      <c r="F41" s="224">
        <v>1.65</v>
      </c>
      <c r="G41" s="224">
        <v>29.9</v>
      </c>
      <c r="H41" s="224">
        <v>144.80000000000001</v>
      </c>
      <c r="I41" s="224">
        <v>3.5200000000000002E-2</v>
      </c>
      <c r="J41" s="234">
        <v>1.4999999999999999E-2</v>
      </c>
      <c r="K41" s="224">
        <v>0</v>
      </c>
      <c r="L41" s="224">
        <v>0</v>
      </c>
      <c r="M41" s="224">
        <v>10</v>
      </c>
      <c r="N41" s="224">
        <v>32.5</v>
      </c>
      <c r="O41" s="224">
        <v>7</v>
      </c>
      <c r="P41" s="224">
        <v>0.55000000000000004</v>
      </c>
    </row>
    <row r="42" spans="1:18" ht="27.75" customHeight="1" thickBot="1" x14ac:dyDescent="0.3">
      <c r="A42" s="275"/>
      <c r="B42" s="369" t="s">
        <v>31</v>
      </c>
      <c r="C42" s="370"/>
      <c r="D42" s="224"/>
      <c r="E42" s="224">
        <f t="shared" ref="E42:P42" si="1">SUM(E38:E41)</f>
        <v>38.200000000000003</v>
      </c>
      <c r="F42" s="224">
        <f t="shared" si="1"/>
        <v>53.02</v>
      </c>
      <c r="G42" s="224">
        <f t="shared" si="1"/>
        <v>58.29</v>
      </c>
      <c r="H42" s="224">
        <f t="shared" si="1"/>
        <v>824.17000000000007</v>
      </c>
      <c r="I42" s="224">
        <f t="shared" si="1"/>
        <v>0.13519999999999999</v>
      </c>
      <c r="J42" s="234">
        <f t="shared" si="1"/>
        <v>0.79499999999999993</v>
      </c>
      <c r="K42" s="224">
        <f t="shared" si="1"/>
        <v>2.41</v>
      </c>
      <c r="L42" s="224">
        <f t="shared" si="1"/>
        <v>449</v>
      </c>
      <c r="M42" s="224">
        <f t="shared" si="1"/>
        <v>394.39</v>
      </c>
      <c r="N42" s="224">
        <f t="shared" si="1"/>
        <v>530.98</v>
      </c>
      <c r="O42" s="224">
        <f t="shared" si="1"/>
        <v>42.769999999999996</v>
      </c>
      <c r="P42" s="224">
        <f t="shared" si="1"/>
        <v>5.34</v>
      </c>
    </row>
    <row r="43" spans="1:18" ht="27.75" customHeight="1" x14ac:dyDescent="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</row>
    <row r="44" spans="1:18" ht="27.75" customHeight="1" thickBot="1" x14ac:dyDescent="0.35">
      <c r="A44" s="219" t="s">
        <v>32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R44" s="8"/>
    </row>
    <row r="45" spans="1:18" ht="27.75" customHeight="1" x14ac:dyDescent="0.25">
      <c r="A45" s="273" t="s">
        <v>33</v>
      </c>
      <c r="B45" s="371" t="s">
        <v>4</v>
      </c>
      <c r="C45" s="372"/>
      <c r="D45" s="221" t="s">
        <v>5</v>
      </c>
      <c r="E45" s="273" t="s">
        <v>7</v>
      </c>
      <c r="F45" s="273" t="s">
        <v>8</v>
      </c>
      <c r="G45" s="273" t="s">
        <v>9</v>
      </c>
      <c r="H45" s="221" t="s">
        <v>10</v>
      </c>
      <c r="I45" s="221" t="s">
        <v>12</v>
      </c>
      <c r="J45" s="221" t="s">
        <v>14</v>
      </c>
      <c r="K45" s="221" t="s">
        <v>15</v>
      </c>
      <c r="L45" s="221" t="s">
        <v>16</v>
      </c>
      <c r="M45" s="221" t="s">
        <v>17</v>
      </c>
      <c r="N45" s="221" t="s">
        <v>18</v>
      </c>
      <c r="O45" s="273" t="s">
        <v>35</v>
      </c>
      <c r="P45" s="221" t="s">
        <v>20</v>
      </c>
    </row>
    <row r="46" spans="1:18" ht="27.75" customHeight="1" thickBot="1" x14ac:dyDescent="0.3">
      <c r="A46" s="275" t="s">
        <v>34</v>
      </c>
      <c r="B46" s="373"/>
      <c r="C46" s="374"/>
      <c r="D46" s="224" t="s">
        <v>6</v>
      </c>
      <c r="E46" s="275"/>
      <c r="F46" s="275"/>
      <c r="G46" s="275"/>
      <c r="H46" s="224" t="s">
        <v>11</v>
      </c>
      <c r="I46" s="224" t="s">
        <v>13</v>
      </c>
      <c r="J46" s="224" t="s">
        <v>13</v>
      </c>
      <c r="K46" s="224" t="s">
        <v>13</v>
      </c>
      <c r="L46" s="224" t="s">
        <v>13</v>
      </c>
      <c r="M46" s="224" t="s">
        <v>13</v>
      </c>
      <c r="N46" s="224" t="s">
        <v>13</v>
      </c>
      <c r="O46" s="275"/>
      <c r="P46" s="224" t="s">
        <v>13</v>
      </c>
    </row>
    <row r="47" spans="1:18" ht="27.75" customHeight="1" thickBot="1" x14ac:dyDescent="0.3">
      <c r="A47" s="275" t="s">
        <v>36</v>
      </c>
      <c r="B47" s="375" t="s">
        <v>37</v>
      </c>
      <c r="C47" s="376"/>
      <c r="D47" s="224" t="s">
        <v>53</v>
      </c>
      <c r="E47" s="224">
        <v>1.4</v>
      </c>
      <c r="F47" s="224">
        <v>5.0999999999999996</v>
      </c>
      <c r="G47" s="224">
        <v>8.9</v>
      </c>
      <c r="H47" s="224">
        <v>35</v>
      </c>
      <c r="I47" s="224">
        <v>6.6000000000000003E-2</v>
      </c>
      <c r="J47" s="224">
        <v>0.16600000000000001</v>
      </c>
      <c r="K47" s="224">
        <v>26.5</v>
      </c>
      <c r="L47" s="224">
        <v>100</v>
      </c>
      <c r="M47" s="224">
        <v>76.599999999999994</v>
      </c>
      <c r="N47" s="224">
        <v>91.6</v>
      </c>
      <c r="O47" s="224">
        <v>25</v>
      </c>
      <c r="P47" s="224">
        <v>1.33</v>
      </c>
    </row>
    <row r="48" spans="1:18" ht="33.75" customHeight="1" thickBot="1" x14ac:dyDescent="0.3">
      <c r="A48" s="275" t="s">
        <v>39</v>
      </c>
      <c r="B48" s="375" t="s">
        <v>56</v>
      </c>
      <c r="C48" s="376"/>
      <c r="D48" s="224" t="s">
        <v>54</v>
      </c>
      <c r="E48" s="224">
        <v>8.6</v>
      </c>
      <c r="F48" s="224">
        <v>6.55</v>
      </c>
      <c r="G48" s="224">
        <v>22.4</v>
      </c>
      <c r="H48" s="224">
        <v>186</v>
      </c>
      <c r="I48" s="224">
        <v>0.155</v>
      </c>
      <c r="J48" s="224">
        <v>9.7500000000000003E-2</v>
      </c>
      <c r="K48" s="224">
        <v>1</v>
      </c>
      <c r="L48" s="224">
        <v>2.5</v>
      </c>
      <c r="M48" s="224">
        <v>41.83</v>
      </c>
      <c r="N48" s="224">
        <v>124.4</v>
      </c>
      <c r="O48" s="224">
        <v>50.5</v>
      </c>
      <c r="P48" s="224">
        <v>2.4249999999999998</v>
      </c>
    </row>
    <row r="49" spans="1:16" ht="36" customHeight="1" thickBot="1" x14ac:dyDescent="0.3">
      <c r="A49" s="307" t="s">
        <v>41</v>
      </c>
      <c r="B49" s="375" t="s">
        <v>361</v>
      </c>
      <c r="C49" s="376"/>
      <c r="D49" s="224" t="s">
        <v>55</v>
      </c>
      <c r="E49" s="224">
        <v>17.899999999999999</v>
      </c>
      <c r="F49" s="224">
        <v>7.9</v>
      </c>
      <c r="G49" s="224">
        <v>16</v>
      </c>
      <c r="H49" s="224">
        <v>210</v>
      </c>
      <c r="I49" s="224">
        <v>0.08</v>
      </c>
      <c r="J49" s="224">
        <v>0.12</v>
      </c>
      <c r="K49" s="224">
        <v>0</v>
      </c>
      <c r="L49" s="224">
        <v>0</v>
      </c>
      <c r="M49" s="224">
        <v>21.95</v>
      </c>
      <c r="N49" s="224">
        <v>129.69999999999999</v>
      </c>
      <c r="O49" s="224">
        <v>25.9</v>
      </c>
      <c r="P49" s="224">
        <v>1.6</v>
      </c>
    </row>
    <row r="50" spans="1:16" ht="36" customHeight="1" thickBot="1" x14ac:dyDescent="0.3">
      <c r="A50" s="275" t="s">
        <v>43</v>
      </c>
      <c r="B50" s="375" t="s">
        <v>44</v>
      </c>
      <c r="C50" s="376"/>
      <c r="D50" s="224" t="s">
        <v>57</v>
      </c>
      <c r="E50" s="224">
        <v>6.3</v>
      </c>
      <c r="F50" s="224">
        <v>7.38</v>
      </c>
      <c r="G50" s="224">
        <v>42.3</v>
      </c>
      <c r="H50" s="224">
        <v>264.60000000000002</v>
      </c>
      <c r="I50" s="224">
        <v>7.1999999999999995E-2</v>
      </c>
      <c r="J50" s="224">
        <v>1.7999999999999999E-2</v>
      </c>
      <c r="K50" s="224">
        <v>0</v>
      </c>
      <c r="L50" s="224">
        <v>0</v>
      </c>
      <c r="M50" s="224">
        <v>14.4</v>
      </c>
      <c r="N50" s="224">
        <v>41.4</v>
      </c>
      <c r="O50" s="224">
        <v>9</v>
      </c>
      <c r="P50" s="224">
        <v>0.9</v>
      </c>
    </row>
    <row r="51" spans="1:16" ht="27.75" customHeight="1" thickBot="1" x14ac:dyDescent="0.3">
      <c r="A51" s="275" t="s">
        <v>46</v>
      </c>
      <c r="B51" s="375" t="s">
        <v>47</v>
      </c>
      <c r="C51" s="376"/>
      <c r="D51" s="224" t="s">
        <v>48</v>
      </c>
      <c r="E51" s="224">
        <v>1</v>
      </c>
      <c r="F51" s="224">
        <v>0</v>
      </c>
      <c r="G51" s="224">
        <v>21.2</v>
      </c>
      <c r="H51" s="224">
        <v>88</v>
      </c>
      <c r="I51" s="224">
        <v>0.02</v>
      </c>
      <c r="J51" s="224">
        <v>0.02</v>
      </c>
      <c r="K51" s="224">
        <v>4</v>
      </c>
      <c r="L51" s="224">
        <v>0</v>
      </c>
      <c r="M51" s="224">
        <v>14</v>
      </c>
      <c r="N51" s="224">
        <v>14</v>
      </c>
      <c r="O51" s="224">
        <v>8</v>
      </c>
      <c r="P51" s="224">
        <v>2.8</v>
      </c>
    </row>
    <row r="52" spans="1:16" ht="27.75" customHeight="1" thickBot="1" x14ac:dyDescent="0.3">
      <c r="A52" s="275"/>
      <c r="B52" s="375" t="s">
        <v>29</v>
      </c>
      <c r="C52" s="376"/>
      <c r="D52" s="224" t="s">
        <v>58</v>
      </c>
      <c r="E52" s="224">
        <v>3.16</v>
      </c>
      <c r="F52" s="224">
        <v>0.4</v>
      </c>
      <c r="G52" s="224">
        <v>19.87</v>
      </c>
      <c r="H52" s="224">
        <v>90.6</v>
      </c>
      <c r="I52" s="224">
        <v>4.3999999999999997E-2</v>
      </c>
      <c r="J52" s="224">
        <v>1.2E-2</v>
      </c>
      <c r="K52" s="224">
        <v>0</v>
      </c>
      <c r="L52" s="224">
        <v>0</v>
      </c>
      <c r="M52" s="224">
        <v>8</v>
      </c>
      <c r="N52" s="224">
        <v>26</v>
      </c>
      <c r="O52" s="224">
        <v>5.6</v>
      </c>
      <c r="P52" s="224">
        <v>0.44</v>
      </c>
    </row>
    <row r="53" spans="1:16" ht="27.75" customHeight="1" thickBot="1" x14ac:dyDescent="0.3">
      <c r="A53" s="275"/>
      <c r="B53" s="375" t="s">
        <v>49</v>
      </c>
      <c r="C53" s="376"/>
      <c r="D53" s="224" t="s">
        <v>50</v>
      </c>
      <c r="E53" s="224">
        <v>1.4</v>
      </c>
      <c r="F53" s="224">
        <v>0.2</v>
      </c>
      <c r="G53" s="224">
        <v>8.1</v>
      </c>
      <c r="H53" s="224">
        <v>38</v>
      </c>
      <c r="I53" s="224">
        <v>3.5999999999999997E-2</v>
      </c>
      <c r="J53" s="224">
        <v>1.6E-2</v>
      </c>
      <c r="K53" s="224">
        <v>0</v>
      </c>
      <c r="L53" s="224">
        <v>0</v>
      </c>
      <c r="M53" s="224">
        <v>9.4</v>
      </c>
      <c r="N53" s="224">
        <v>31.4</v>
      </c>
      <c r="O53" s="224">
        <v>9.8000000000000007</v>
      </c>
      <c r="P53" s="224">
        <v>0.78</v>
      </c>
    </row>
    <row r="54" spans="1:16" ht="27.75" customHeight="1" thickBot="1" x14ac:dyDescent="0.3">
      <c r="A54" s="271"/>
      <c r="B54" s="380" t="s">
        <v>31</v>
      </c>
      <c r="C54" s="381"/>
      <c r="D54" s="272"/>
      <c r="E54" s="272">
        <f t="shared" ref="E54:P54" si="2">SUM(E47:E53)</f>
        <v>39.76</v>
      </c>
      <c r="F54" s="272">
        <f t="shared" si="2"/>
        <v>27.529999999999994</v>
      </c>
      <c r="G54" s="272">
        <f t="shared" si="2"/>
        <v>138.76999999999998</v>
      </c>
      <c r="H54" s="272">
        <f t="shared" si="2"/>
        <v>912.2</v>
      </c>
      <c r="I54" s="272">
        <f t="shared" si="2"/>
        <v>0.47299999999999998</v>
      </c>
      <c r="J54" s="272">
        <f t="shared" si="2"/>
        <v>0.44950000000000007</v>
      </c>
      <c r="K54" s="272">
        <f t="shared" si="2"/>
        <v>31.5</v>
      </c>
      <c r="L54" s="272">
        <f t="shared" si="2"/>
        <v>102.5</v>
      </c>
      <c r="M54" s="272">
        <f t="shared" si="2"/>
        <v>186.18</v>
      </c>
      <c r="N54" s="272">
        <f t="shared" si="2"/>
        <v>458.49999999999994</v>
      </c>
      <c r="O54" s="272">
        <f t="shared" si="2"/>
        <v>133.80000000000001</v>
      </c>
      <c r="P54" s="272">
        <f t="shared" si="2"/>
        <v>10.274999999999999</v>
      </c>
    </row>
    <row r="55" spans="1:16" ht="27.75" customHeight="1" thickBot="1" x14ac:dyDescent="0.35">
      <c r="A55" s="269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20"/>
    </row>
    <row r="56" spans="1:16" ht="27.75" customHeight="1" x14ac:dyDescent="0.25">
      <c r="A56" s="267"/>
      <c r="B56" s="363"/>
      <c r="C56" s="363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21"/>
    </row>
    <row r="57" spans="1:16" ht="27.75" customHeight="1" thickBot="1" x14ac:dyDescent="0.3">
      <c r="A57" s="267"/>
      <c r="B57" s="363"/>
      <c r="C57" s="363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24"/>
    </row>
    <row r="58" spans="1:16" ht="27.75" customHeight="1" thickBot="1" x14ac:dyDescent="0.35">
      <c r="A58" s="267"/>
      <c r="B58" s="382"/>
      <c r="C58" s="383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6"/>
    </row>
    <row r="59" spans="1:16" ht="27.75" customHeight="1" thickBot="1" x14ac:dyDescent="0.35">
      <c r="A59" s="267"/>
      <c r="B59" s="363"/>
      <c r="C59" s="363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3"/>
    </row>
    <row r="60" spans="1:16" ht="27.75" customHeight="1" thickBot="1" x14ac:dyDescent="0.35">
      <c r="A60" s="267"/>
      <c r="B60" s="363"/>
      <c r="C60" s="363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3"/>
    </row>
    <row r="61" spans="1:16" ht="27.75" customHeight="1" thickBot="1" x14ac:dyDescent="0.35">
      <c r="A61" s="267"/>
      <c r="B61" s="363"/>
      <c r="C61" s="363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3"/>
    </row>
    <row r="62" spans="1:16" ht="27.75" customHeight="1" thickBot="1" x14ac:dyDescent="0.35">
      <c r="A62" s="267"/>
      <c r="B62" s="363"/>
      <c r="C62" s="363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3"/>
    </row>
    <row r="63" spans="1:16" x14ac:dyDescent="0.25">
      <c r="A63" s="268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</row>
  </sheetData>
  <mergeCells count="48">
    <mergeCell ref="B3:C5"/>
    <mergeCell ref="B35:C37"/>
    <mergeCell ref="B54:C54"/>
    <mergeCell ref="B20:C20"/>
    <mergeCell ref="B21:C21"/>
    <mergeCell ref="B45:C46"/>
    <mergeCell ref="B47:C47"/>
    <mergeCell ref="B48:C48"/>
    <mergeCell ref="B40:C40"/>
    <mergeCell ref="B41:C41"/>
    <mergeCell ref="B42:C42"/>
    <mergeCell ref="B22:C22"/>
    <mergeCell ref="B15:C15"/>
    <mergeCell ref="B16:C16"/>
    <mergeCell ref="B17:C17"/>
    <mergeCell ref="B18:C18"/>
    <mergeCell ref="B19:C19"/>
    <mergeCell ref="B62:C62"/>
    <mergeCell ref="B24:C25"/>
    <mergeCell ref="B26:C26"/>
    <mergeCell ref="B27:C27"/>
    <mergeCell ref="B28:C28"/>
    <mergeCell ref="B29:C29"/>
    <mergeCell ref="B30:C30"/>
    <mergeCell ref="B49:C49"/>
    <mergeCell ref="B50:C50"/>
    <mergeCell ref="B51:C51"/>
    <mergeCell ref="B52:C52"/>
    <mergeCell ref="B53:C53"/>
    <mergeCell ref="B56:C57"/>
    <mergeCell ref="B58:C58"/>
    <mergeCell ref="B59:C59"/>
    <mergeCell ref="B60:C60"/>
    <mergeCell ref="B61:C61"/>
    <mergeCell ref="G3:G5"/>
    <mergeCell ref="B6:C6"/>
    <mergeCell ref="B7:C7"/>
    <mergeCell ref="B8:C8"/>
    <mergeCell ref="B9:C9"/>
    <mergeCell ref="B10:C10"/>
    <mergeCell ref="E3:E5"/>
    <mergeCell ref="F3:F5"/>
    <mergeCell ref="B13:C14"/>
    <mergeCell ref="E35:E37"/>
    <mergeCell ref="G35:G37"/>
    <mergeCell ref="F35:F37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  <pageSetUpPr fitToPage="1"/>
  </sheetPr>
  <dimension ref="A1:T65"/>
  <sheetViews>
    <sheetView topLeftCell="A34" zoomScale="50" zoomScaleNormal="50" workbookViewId="0">
      <selection activeCell="B41" sqref="B41:P41"/>
    </sheetView>
  </sheetViews>
  <sheetFormatPr defaultRowHeight="15" x14ac:dyDescent="0.25"/>
  <cols>
    <col min="1" max="1" width="14.85546875" customWidth="1"/>
    <col min="2" max="2" width="18.85546875" customWidth="1"/>
    <col min="3" max="3" width="45.42578125" customWidth="1"/>
    <col min="4" max="4" width="19.42578125" customWidth="1"/>
    <col min="5" max="12" width="15.140625" customWidth="1"/>
    <col min="13" max="13" width="18.140625" customWidth="1"/>
    <col min="14" max="14" width="17" customWidth="1"/>
    <col min="15" max="15" width="15.140625" customWidth="1"/>
    <col min="16" max="16" width="16.85546875" customWidth="1"/>
  </cols>
  <sheetData>
    <row r="1" spans="1:20" ht="30.75" customHeight="1" x14ac:dyDescent="0.5">
      <c r="A1" s="57" t="s">
        <v>75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20" ht="30.75" customHeight="1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0" ht="30.75" customHeight="1" x14ac:dyDescent="0.25">
      <c r="A3" s="59" t="s">
        <v>2</v>
      </c>
      <c r="B3" s="388" t="s">
        <v>4</v>
      </c>
      <c r="C3" s="315"/>
      <c r="D3" s="60" t="s">
        <v>5</v>
      </c>
      <c r="E3" s="329" t="s">
        <v>7</v>
      </c>
      <c r="F3" s="329" t="s">
        <v>8</v>
      </c>
      <c r="G3" s="329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20" ht="30.75" customHeight="1" x14ac:dyDescent="0.25">
      <c r="A4" s="62" t="s">
        <v>3</v>
      </c>
      <c r="B4" s="389"/>
      <c r="C4" s="328"/>
      <c r="D4" s="64" t="s">
        <v>6</v>
      </c>
      <c r="E4" s="330"/>
      <c r="F4" s="330"/>
      <c r="G4" s="330"/>
      <c r="H4" s="64" t="s">
        <v>11</v>
      </c>
      <c r="I4" s="64" t="s">
        <v>13</v>
      </c>
      <c r="J4" s="64" t="s">
        <v>13</v>
      </c>
      <c r="K4" s="64" t="s">
        <v>13</v>
      </c>
      <c r="L4" s="64" t="s">
        <v>13</v>
      </c>
      <c r="M4" s="64" t="s">
        <v>13</v>
      </c>
      <c r="N4" s="64" t="s">
        <v>13</v>
      </c>
      <c r="O4" s="64" t="s">
        <v>13</v>
      </c>
      <c r="P4" s="64" t="s">
        <v>13</v>
      </c>
    </row>
    <row r="5" spans="1:20" ht="30.75" customHeight="1" thickBot="1" x14ac:dyDescent="0.3">
      <c r="A5" s="66"/>
      <c r="B5" s="390"/>
      <c r="C5" s="317"/>
      <c r="D5" s="68"/>
      <c r="E5" s="331"/>
      <c r="F5" s="331"/>
      <c r="G5" s="331"/>
      <c r="H5" s="68"/>
      <c r="I5" s="68"/>
      <c r="J5" s="68"/>
      <c r="K5" s="68"/>
      <c r="L5" s="68"/>
      <c r="M5" s="68"/>
      <c r="N5" s="68"/>
      <c r="O5" s="68"/>
      <c r="P5" s="68"/>
    </row>
    <row r="6" spans="1:20" ht="62.25" customHeight="1" thickBot="1" x14ac:dyDescent="0.55000000000000004">
      <c r="A6" s="66"/>
      <c r="B6" s="312" t="s">
        <v>324</v>
      </c>
      <c r="C6" s="320"/>
      <c r="D6" s="70" t="s">
        <v>99</v>
      </c>
      <c r="E6" s="70">
        <v>22.6</v>
      </c>
      <c r="F6" s="70">
        <v>20</v>
      </c>
      <c r="G6" s="70">
        <v>58.6</v>
      </c>
      <c r="H6" s="70">
        <v>506</v>
      </c>
      <c r="I6" s="70">
        <v>0.252</v>
      </c>
      <c r="J6" s="70">
        <v>0.14499999999999999</v>
      </c>
      <c r="K6" s="70">
        <v>0</v>
      </c>
      <c r="L6" s="70">
        <v>164.64</v>
      </c>
      <c r="M6" s="70">
        <v>64.575000000000003</v>
      </c>
      <c r="N6" s="70">
        <v>168.63</v>
      </c>
      <c r="O6" s="70">
        <v>39.627000000000002</v>
      </c>
      <c r="P6" s="70">
        <v>4.0510000000000002</v>
      </c>
    </row>
    <row r="7" spans="1:20" ht="30.75" customHeight="1" thickBot="1" x14ac:dyDescent="0.55000000000000004">
      <c r="A7" s="66"/>
      <c r="B7" s="312" t="s">
        <v>63</v>
      </c>
      <c r="C7" s="313"/>
      <c r="D7" s="70" t="s">
        <v>58</v>
      </c>
      <c r="E7" s="70">
        <v>3.16</v>
      </c>
      <c r="F7" s="70">
        <v>0.4</v>
      </c>
      <c r="G7" s="70">
        <v>19.87</v>
      </c>
      <c r="H7" s="70">
        <v>115.84</v>
      </c>
      <c r="I7" s="70">
        <v>4.3999999999999997E-2</v>
      </c>
      <c r="J7" s="70">
        <v>1.2E-2</v>
      </c>
      <c r="K7" s="70">
        <v>0</v>
      </c>
      <c r="L7" s="70">
        <v>0</v>
      </c>
      <c r="M7" s="70">
        <v>8</v>
      </c>
      <c r="N7" s="70">
        <v>26</v>
      </c>
      <c r="O7" s="70">
        <v>5.6</v>
      </c>
      <c r="P7" s="76">
        <v>0.44</v>
      </c>
    </row>
    <row r="8" spans="1:20" ht="30.75" customHeight="1" thickBot="1" x14ac:dyDescent="0.55000000000000004">
      <c r="A8" s="73" t="s">
        <v>98</v>
      </c>
      <c r="B8" s="323" t="s">
        <v>121</v>
      </c>
      <c r="C8" s="324"/>
      <c r="D8" s="92" t="s">
        <v>48</v>
      </c>
      <c r="E8" s="93">
        <v>0.2</v>
      </c>
      <c r="F8" s="93">
        <v>0</v>
      </c>
      <c r="G8" s="93">
        <v>15</v>
      </c>
      <c r="H8" s="93">
        <v>58</v>
      </c>
      <c r="I8" s="93">
        <v>0</v>
      </c>
      <c r="J8" s="93">
        <v>0</v>
      </c>
      <c r="K8" s="93">
        <v>0</v>
      </c>
      <c r="L8" s="93">
        <v>0</v>
      </c>
      <c r="M8" s="94">
        <v>12</v>
      </c>
      <c r="N8" s="94">
        <v>8</v>
      </c>
      <c r="O8" s="95">
        <v>6</v>
      </c>
      <c r="P8" s="96">
        <v>0.8</v>
      </c>
    </row>
    <row r="9" spans="1:20" ht="30.75" customHeight="1" thickBot="1" x14ac:dyDescent="0.55000000000000004">
      <c r="A9" s="66"/>
      <c r="B9" s="323" t="s">
        <v>325</v>
      </c>
      <c r="C9" s="324"/>
      <c r="D9" s="70" t="s">
        <v>38</v>
      </c>
      <c r="E9" s="70">
        <v>3.8820000000000001</v>
      </c>
      <c r="F9" s="70">
        <v>4.92</v>
      </c>
      <c r="G9" s="70">
        <v>40.985999999999997</v>
      </c>
      <c r="H9" s="70">
        <v>223.8</v>
      </c>
      <c r="I9" s="70">
        <v>5.3999999999999999E-2</v>
      </c>
      <c r="J9" s="70">
        <v>4.8000000000000001E-2</v>
      </c>
      <c r="K9" s="70">
        <v>6.0000000000000001E-3</v>
      </c>
      <c r="L9" s="70">
        <v>33.6</v>
      </c>
      <c r="M9" s="70">
        <v>10.26</v>
      </c>
      <c r="N9" s="70">
        <v>36.42</v>
      </c>
      <c r="O9" s="74">
        <v>12.36</v>
      </c>
      <c r="P9" s="75">
        <v>0.73199999999999998</v>
      </c>
    </row>
    <row r="10" spans="1:20" ht="30.75" customHeight="1" thickBot="1" x14ac:dyDescent="0.3">
      <c r="A10" s="66"/>
      <c r="B10" s="312"/>
      <c r="C10" s="313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20" ht="30.75" customHeight="1" thickBot="1" x14ac:dyDescent="0.3">
      <c r="A11" s="66"/>
      <c r="B11" s="312"/>
      <c r="C11" s="313"/>
      <c r="D11" s="70"/>
      <c r="E11" s="70">
        <f t="shared" ref="E11:P11" si="0">SUM(E6:E10)</f>
        <v>29.842000000000002</v>
      </c>
      <c r="F11" s="70">
        <f t="shared" si="0"/>
        <v>25.32</v>
      </c>
      <c r="G11" s="70">
        <f t="shared" si="0"/>
        <v>134.45599999999999</v>
      </c>
      <c r="H11" s="70">
        <f t="shared" si="0"/>
        <v>903.6400000000001</v>
      </c>
      <c r="I11" s="70">
        <f t="shared" si="0"/>
        <v>0.35</v>
      </c>
      <c r="J11" s="70">
        <f t="shared" si="0"/>
        <v>0.20500000000000002</v>
      </c>
      <c r="K11" s="70">
        <f t="shared" si="0"/>
        <v>6.0000000000000001E-3</v>
      </c>
      <c r="L11" s="70">
        <f t="shared" si="0"/>
        <v>198.23999999999998</v>
      </c>
      <c r="M11" s="70">
        <f t="shared" si="0"/>
        <v>94.835000000000008</v>
      </c>
      <c r="N11" s="70">
        <f t="shared" si="0"/>
        <v>239.05</v>
      </c>
      <c r="O11" s="70">
        <f t="shared" si="0"/>
        <v>63.587000000000003</v>
      </c>
      <c r="P11" s="70">
        <f t="shared" si="0"/>
        <v>6.0230000000000006</v>
      </c>
    </row>
    <row r="12" spans="1:20" ht="30.7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20" ht="30.75" customHeight="1" thickBot="1" x14ac:dyDescent="0.55000000000000004">
      <c r="A13" s="57" t="s">
        <v>32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20" ht="30.75" customHeight="1" thickBot="1" x14ac:dyDescent="0.3">
      <c r="A14" s="59" t="s">
        <v>33</v>
      </c>
      <c r="B14" s="314" t="s">
        <v>4</v>
      </c>
      <c r="C14" s="315"/>
      <c r="D14" s="60" t="s">
        <v>5</v>
      </c>
      <c r="E14" s="59" t="s">
        <v>7</v>
      </c>
      <c r="F14" s="59" t="s">
        <v>8</v>
      </c>
      <c r="G14" s="59" t="s">
        <v>9</v>
      </c>
      <c r="H14" s="60" t="s">
        <v>10</v>
      </c>
      <c r="I14" s="60" t="s">
        <v>12</v>
      </c>
      <c r="J14" s="60" t="s">
        <v>14</v>
      </c>
      <c r="K14" s="60" t="s">
        <v>15</v>
      </c>
      <c r="L14" s="60" t="s">
        <v>16</v>
      </c>
      <c r="M14" s="60" t="s">
        <v>17</v>
      </c>
      <c r="N14" s="60" t="s">
        <v>18</v>
      </c>
      <c r="O14" s="59" t="s">
        <v>35</v>
      </c>
      <c r="P14" s="60" t="s">
        <v>20</v>
      </c>
      <c r="T14" s="39"/>
    </row>
    <row r="15" spans="1:20" ht="30.75" customHeight="1" thickBot="1" x14ac:dyDescent="0.3">
      <c r="A15" s="66" t="s">
        <v>34</v>
      </c>
      <c r="B15" s="316"/>
      <c r="C15" s="317"/>
      <c r="D15" s="70" t="s">
        <v>6</v>
      </c>
      <c r="E15" s="66"/>
      <c r="F15" s="66"/>
      <c r="G15" s="66"/>
      <c r="H15" s="70" t="s">
        <v>11</v>
      </c>
      <c r="I15" s="70" t="s">
        <v>13</v>
      </c>
      <c r="J15" s="70" t="s">
        <v>13</v>
      </c>
      <c r="K15" s="70" t="s">
        <v>13</v>
      </c>
      <c r="L15" s="70" t="s">
        <v>13</v>
      </c>
      <c r="M15" s="70" t="s">
        <v>13</v>
      </c>
      <c r="N15" s="70" t="s">
        <v>13</v>
      </c>
      <c r="O15" s="66"/>
      <c r="P15" s="70" t="s">
        <v>13</v>
      </c>
    </row>
    <row r="16" spans="1:20" ht="30.75" customHeight="1" thickBot="1" x14ac:dyDescent="0.55000000000000004">
      <c r="A16" s="66" t="s">
        <v>60</v>
      </c>
      <c r="B16" s="312" t="s">
        <v>177</v>
      </c>
      <c r="C16" s="320"/>
      <c r="D16" s="70" t="s">
        <v>38</v>
      </c>
      <c r="E16" s="70">
        <v>0.84</v>
      </c>
      <c r="F16" s="70">
        <v>3.96</v>
      </c>
      <c r="G16" s="70">
        <v>0</v>
      </c>
      <c r="H16" s="70">
        <v>42</v>
      </c>
      <c r="I16" s="70">
        <v>6.0000000000000001E-3</v>
      </c>
      <c r="J16" s="97">
        <v>1.2E-2</v>
      </c>
      <c r="K16" s="70">
        <v>9</v>
      </c>
      <c r="L16" s="70">
        <v>0</v>
      </c>
      <c r="M16" s="70">
        <v>6</v>
      </c>
      <c r="N16" s="70">
        <v>21</v>
      </c>
      <c r="O16" s="70">
        <v>9</v>
      </c>
      <c r="P16" s="70">
        <v>0.48</v>
      </c>
    </row>
    <row r="17" spans="1:16" ht="30.75" customHeight="1" thickBot="1" x14ac:dyDescent="0.55000000000000004">
      <c r="A17" s="66" t="s">
        <v>179</v>
      </c>
      <c r="B17" s="323" t="s">
        <v>304</v>
      </c>
      <c r="C17" s="324"/>
      <c r="D17" s="70" t="s">
        <v>141</v>
      </c>
      <c r="E17" s="70">
        <v>5.47</v>
      </c>
      <c r="F17" s="70">
        <v>5.7889999999999997</v>
      </c>
      <c r="G17" s="70">
        <v>13.1</v>
      </c>
      <c r="H17" s="70">
        <v>126.16800000000001</v>
      </c>
      <c r="I17" s="70">
        <v>6.7000000000000004E-2</v>
      </c>
      <c r="J17" s="70">
        <v>8.5800000000000001E-2</v>
      </c>
      <c r="K17" s="70">
        <v>7.2270000000000003</v>
      </c>
      <c r="L17" s="70">
        <v>20.363</v>
      </c>
      <c r="M17" s="70">
        <v>41.722999999999999</v>
      </c>
      <c r="N17" s="70">
        <v>63.587000000000003</v>
      </c>
      <c r="O17" s="70">
        <v>36.732999999999997</v>
      </c>
      <c r="P17" s="76">
        <v>0.85799999999999998</v>
      </c>
    </row>
    <row r="18" spans="1:16" ht="30.75" customHeight="1" thickBot="1" x14ac:dyDescent="0.55000000000000004">
      <c r="A18" s="66" t="s">
        <v>230</v>
      </c>
      <c r="B18" s="323" t="s">
        <v>231</v>
      </c>
      <c r="C18" s="324"/>
      <c r="D18" s="70" t="s">
        <v>89</v>
      </c>
      <c r="E18" s="70">
        <v>20.6</v>
      </c>
      <c r="F18" s="70">
        <v>11.8</v>
      </c>
      <c r="G18" s="70">
        <v>53.5</v>
      </c>
      <c r="H18" s="70">
        <v>405</v>
      </c>
      <c r="I18" s="70">
        <v>0.125</v>
      </c>
      <c r="J18" s="70">
        <v>0.11</v>
      </c>
      <c r="K18" s="70">
        <v>0.56000000000000005</v>
      </c>
      <c r="L18" s="70">
        <v>0</v>
      </c>
      <c r="M18" s="70">
        <v>35.630000000000003</v>
      </c>
      <c r="N18" s="70">
        <v>200.75</v>
      </c>
      <c r="O18" s="70">
        <v>58.75</v>
      </c>
      <c r="P18" s="76">
        <v>3</v>
      </c>
    </row>
    <row r="19" spans="1:16" ht="30.75" customHeight="1" thickBot="1" x14ac:dyDescent="0.3">
      <c r="A19" s="66"/>
      <c r="B19" s="323" t="s">
        <v>29</v>
      </c>
      <c r="C19" s="324"/>
      <c r="D19" s="70" t="s">
        <v>26</v>
      </c>
      <c r="E19" s="70">
        <v>2.39</v>
      </c>
      <c r="F19" s="70">
        <v>0.3</v>
      </c>
      <c r="G19" s="70">
        <v>14.9</v>
      </c>
      <c r="H19" s="70">
        <v>86</v>
      </c>
      <c r="I19" s="70">
        <v>3.3000000000000002E-2</v>
      </c>
      <c r="J19" s="70">
        <v>8.9999999999999993E-3</v>
      </c>
      <c r="K19" s="70">
        <v>0</v>
      </c>
      <c r="L19" s="70">
        <v>0</v>
      </c>
      <c r="M19" s="70">
        <v>6</v>
      </c>
      <c r="N19" s="70">
        <v>19.5</v>
      </c>
      <c r="O19" s="70">
        <v>4.2</v>
      </c>
      <c r="P19" s="70">
        <v>0.33</v>
      </c>
    </row>
    <row r="20" spans="1:16" ht="30.75" customHeight="1" thickBot="1" x14ac:dyDescent="0.3">
      <c r="A20" s="66"/>
      <c r="B20" s="323" t="s">
        <v>49</v>
      </c>
      <c r="C20" s="324"/>
      <c r="D20" s="70" t="s">
        <v>50</v>
      </c>
      <c r="E20" s="70">
        <v>1.4</v>
      </c>
      <c r="F20" s="70">
        <v>0.2</v>
      </c>
      <c r="G20" s="70">
        <v>8.1</v>
      </c>
      <c r="H20" s="70">
        <v>38</v>
      </c>
      <c r="I20" s="70">
        <v>3.5999999999999997E-2</v>
      </c>
      <c r="J20" s="70">
        <v>1.6E-2</v>
      </c>
      <c r="K20" s="70">
        <v>0</v>
      </c>
      <c r="L20" s="70">
        <v>0</v>
      </c>
      <c r="M20" s="70">
        <v>9.4</v>
      </c>
      <c r="N20" s="70">
        <v>31.4</v>
      </c>
      <c r="O20" s="70">
        <v>9.8000000000000007</v>
      </c>
      <c r="P20" s="70">
        <v>0.78</v>
      </c>
    </row>
    <row r="21" spans="1:16" ht="30.75" customHeight="1" thickBot="1" x14ac:dyDescent="0.55000000000000004">
      <c r="A21" s="66" t="s">
        <v>220</v>
      </c>
      <c r="B21" s="312" t="s">
        <v>232</v>
      </c>
      <c r="C21" s="313"/>
      <c r="D21" s="70" t="s">
        <v>48</v>
      </c>
      <c r="E21" s="70">
        <v>0.2</v>
      </c>
      <c r="F21" s="70">
        <v>0</v>
      </c>
      <c r="G21" s="70">
        <v>35.799999999999997</v>
      </c>
      <c r="H21" s="70">
        <v>142</v>
      </c>
      <c r="I21" s="70">
        <v>0.02</v>
      </c>
      <c r="J21" s="70">
        <v>0</v>
      </c>
      <c r="K21" s="70">
        <v>5.4</v>
      </c>
      <c r="L21" s="70">
        <v>0</v>
      </c>
      <c r="M21" s="70">
        <v>12</v>
      </c>
      <c r="N21" s="70">
        <v>4</v>
      </c>
      <c r="O21" s="70">
        <v>4</v>
      </c>
      <c r="P21" s="76">
        <v>0.8</v>
      </c>
    </row>
    <row r="22" spans="1:16" ht="30.75" customHeight="1" thickBot="1" x14ac:dyDescent="0.55000000000000004">
      <c r="A22" s="66"/>
      <c r="B22" s="323"/>
      <c r="C22" s="324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6"/>
    </row>
    <row r="23" spans="1:16" ht="30.75" customHeight="1" thickBot="1" x14ac:dyDescent="0.55000000000000004">
      <c r="A23" s="66"/>
      <c r="B23" s="323"/>
      <c r="C23" s="324"/>
      <c r="D23" s="70"/>
      <c r="E23" s="70">
        <f t="shared" ref="E23:P23" si="1">SUM(E16:E22)</f>
        <v>30.9</v>
      </c>
      <c r="F23" s="70">
        <f t="shared" si="1"/>
        <v>22.048999999999999</v>
      </c>
      <c r="G23" s="70">
        <f t="shared" si="1"/>
        <v>125.39999999999999</v>
      </c>
      <c r="H23" s="70">
        <f t="shared" si="1"/>
        <v>839.16800000000001</v>
      </c>
      <c r="I23" s="70">
        <f t="shared" si="1"/>
        <v>0.28700000000000003</v>
      </c>
      <c r="J23" s="70">
        <f t="shared" si="1"/>
        <v>0.23280000000000001</v>
      </c>
      <c r="K23" s="70">
        <f t="shared" si="1"/>
        <v>22.186999999999998</v>
      </c>
      <c r="L23" s="70">
        <f t="shared" si="1"/>
        <v>20.363</v>
      </c>
      <c r="M23" s="70">
        <f t="shared" si="1"/>
        <v>110.75300000000001</v>
      </c>
      <c r="N23" s="70">
        <f t="shared" si="1"/>
        <v>340.23699999999997</v>
      </c>
      <c r="O23" s="70">
        <f t="shared" si="1"/>
        <v>122.483</v>
      </c>
      <c r="P23" s="76">
        <f t="shared" si="1"/>
        <v>6.2480000000000002</v>
      </c>
    </row>
    <row r="24" spans="1:16" ht="30.75" customHeight="1" thickBot="1" x14ac:dyDescent="0.55000000000000004">
      <c r="A24" s="57" t="s">
        <v>51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1:16" ht="30.75" customHeight="1" x14ac:dyDescent="0.25">
      <c r="A25" s="59" t="s">
        <v>33</v>
      </c>
      <c r="B25" s="314" t="s">
        <v>4</v>
      </c>
      <c r="C25" s="315"/>
      <c r="D25" s="60" t="s">
        <v>5</v>
      </c>
      <c r="E25" s="59" t="s">
        <v>7</v>
      </c>
      <c r="F25" s="59" t="s">
        <v>8</v>
      </c>
      <c r="G25" s="59" t="s">
        <v>9</v>
      </c>
      <c r="H25" s="60" t="s">
        <v>10</v>
      </c>
      <c r="I25" s="60" t="s">
        <v>12</v>
      </c>
      <c r="J25" s="60" t="s">
        <v>14</v>
      </c>
      <c r="K25" s="60" t="s">
        <v>15</v>
      </c>
      <c r="L25" s="60" t="s">
        <v>16</v>
      </c>
      <c r="M25" s="60" t="s">
        <v>17</v>
      </c>
      <c r="N25" s="60" t="s">
        <v>18</v>
      </c>
      <c r="O25" s="72" t="s">
        <v>19</v>
      </c>
      <c r="P25" s="59" t="s">
        <v>20</v>
      </c>
    </row>
    <row r="26" spans="1:16" ht="30.75" customHeight="1" thickBot="1" x14ac:dyDescent="0.3">
      <c r="A26" s="66" t="s">
        <v>34</v>
      </c>
      <c r="B26" s="316"/>
      <c r="C26" s="317"/>
      <c r="D26" s="70" t="s">
        <v>6</v>
      </c>
      <c r="E26" s="66"/>
      <c r="F26" s="66"/>
      <c r="G26" s="66"/>
      <c r="H26" s="70" t="s">
        <v>11</v>
      </c>
      <c r="I26" s="70" t="s">
        <v>13</v>
      </c>
      <c r="J26" s="70" t="s">
        <v>13</v>
      </c>
      <c r="K26" s="70" t="s">
        <v>13</v>
      </c>
      <c r="L26" s="70" t="s">
        <v>13</v>
      </c>
      <c r="M26" s="70" t="s">
        <v>13</v>
      </c>
      <c r="N26" s="70" t="s">
        <v>13</v>
      </c>
      <c r="O26" s="66" t="s">
        <v>13</v>
      </c>
      <c r="P26" s="66" t="s">
        <v>13</v>
      </c>
    </row>
    <row r="27" spans="1:16" ht="30.75" customHeight="1" thickBot="1" x14ac:dyDescent="0.55000000000000004">
      <c r="A27" s="66"/>
      <c r="B27" s="323" t="s">
        <v>326</v>
      </c>
      <c r="C27" s="324"/>
      <c r="D27" s="70" t="s">
        <v>30</v>
      </c>
      <c r="E27" s="70">
        <v>6.4</v>
      </c>
      <c r="F27" s="70">
        <v>13</v>
      </c>
      <c r="G27" s="70">
        <v>41.7</v>
      </c>
      <c r="H27" s="70">
        <v>308.10000000000002</v>
      </c>
      <c r="I27" s="70">
        <v>0.45300000000000001</v>
      </c>
      <c r="J27" s="70">
        <v>1.2250000000000001</v>
      </c>
      <c r="K27" s="70">
        <v>0</v>
      </c>
      <c r="L27" s="70">
        <v>60</v>
      </c>
      <c r="M27" s="70">
        <v>166</v>
      </c>
      <c r="N27" s="70">
        <v>203</v>
      </c>
      <c r="O27" s="74">
        <v>24</v>
      </c>
      <c r="P27" s="75">
        <v>1.97</v>
      </c>
    </row>
    <row r="28" spans="1:16" ht="30.75" customHeight="1" thickBot="1" x14ac:dyDescent="0.55000000000000004">
      <c r="A28" s="73" t="s">
        <v>98</v>
      </c>
      <c r="B28" s="323" t="s">
        <v>121</v>
      </c>
      <c r="C28" s="324"/>
      <c r="D28" s="92" t="s">
        <v>48</v>
      </c>
      <c r="E28" s="93">
        <v>0.2</v>
      </c>
      <c r="F28" s="93">
        <v>0</v>
      </c>
      <c r="G28" s="93">
        <v>15</v>
      </c>
      <c r="H28" s="93">
        <v>58</v>
      </c>
      <c r="I28" s="93">
        <v>0</v>
      </c>
      <c r="J28" s="93">
        <v>0</v>
      </c>
      <c r="K28" s="93">
        <v>0</v>
      </c>
      <c r="L28" s="93">
        <v>0</v>
      </c>
      <c r="M28" s="93">
        <v>12</v>
      </c>
      <c r="N28" s="93">
        <v>8</v>
      </c>
      <c r="O28" s="93">
        <v>6</v>
      </c>
      <c r="P28" s="96">
        <v>0.8</v>
      </c>
    </row>
    <row r="29" spans="1:16" ht="30.75" customHeight="1" thickBot="1" x14ac:dyDescent="0.55000000000000004">
      <c r="A29" s="66"/>
      <c r="B29" s="323" t="s">
        <v>317</v>
      </c>
      <c r="C29" s="324"/>
      <c r="D29" s="70" t="s">
        <v>339</v>
      </c>
      <c r="E29" s="70">
        <v>1.04</v>
      </c>
      <c r="F29" s="70">
        <v>0.26</v>
      </c>
      <c r="G29" s="70">
        <v>9.75</v>
      </c>
      <c r="H29" s="70">
        <v>49.4</v>
      </c>
      <c r="I29" s="70">
        <v>1.95</v>
      </c>
      <c r="J29" s="70">
        <v>2.34</v>
      </c>
      <c r="K29" s="70">
        <v>117</v>
      </c>
      <c r="L29" s="70">
        <v>1.17</v>
      </c>
      <c r="M29" s="70">
        <v>130</v>
      </c>
      <c r="N29" s="70">
        <v>104</v>
      </c>
      <c r="O29" s="74">
        <v>520</v>
      </c>
      <c r="P29" s="76">
        <v>23.4</v>
      </c>
    </row>
    <row r="30" spans="1:16" ht="30.75" customHeight="1" thickBot="1" x14ac:dyDescent="0.55000000000000004">
      <c r="A30" s="66"/>
      <c r="B30" s="321"/>
      <c r="C30" s="322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4"/>
      <c r="P30" s="76"/>
    </row>
    <row r="31" spans="1:16" ht="30.75" customHeight="1" thickBot="1" x14ac:dyDescent="0.55000000000000004">
      <c r="A31" s="66"/>
      <c r="B31" s="321"/>
      <c r="C31" s="322"/>
      <c r="D31" s="70"/>
      <c r="E31" s="70">
        <f t="shared" ref="E31:P31" si="2">SUM(E27:E30)</f>
        <v>7.6400000000000006</v>
      </c>
      <c r="F31" s="70">
        <f t="shared" si="2"/>
        <v>13.26</v>
      </c>
      <c r="G31" s="70">
        <f t="shared" si="2"/>
        <v>66.45</v>
      </c>
      <c r="H31" s="70">
        <f t="shared" si="2"/>
        <v>415.5</v>
      </c>
      <c r="I31" s="70">
        <f t="shared" si="2"/>
        <v>2.403</v>
      </c>
      <c r="J31" s="70">
        <f t="shared" si="2"/>
        <v>3.5649999999999999</v>
      </c>
      <c r="K31" s="70">
        <f t="shared" si="2"/>
        <v>117</v>
      </c>
      <c r="L31" s="70">
        <f t="shared" si="2"/>
        <v>61.17</v>
      </c>
      <c r="M31" s="70">
        <f t="shared" si="2"/>
        <v>308</v>
      </c>
      <c r="N31" s="70">
        <f t="shared" si="2"/>
        <v>315</v>
      </c>
      <c r="O31" s="74">
        <f t="shared" si="2"/>
        <v>550</v>
      </c>
      <c r="P31" s="76">
        <f t="shared" si="2"/>
        <v>26.169999999999998</v>
      </c>
    </row>
    <row r="32" spans="1:16" ht="30.75" customHeight="1" x14ac:dyDescent="0.3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20" ht="30.75" customHeight="1" x14ac:dyDescent="0.3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R33" s="14"/>
    </row>
    <row r="34" spans="1:20" ht="30.75" customHeight="1" x14ac:dyDescent="0.3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1:20" ht="42.75" customHeight="1" x14ac:dyDescent="0.5">
      <c r="A35" s="77" t="s">
        <v>75</v>
      </c>
      <c r="B35" s="58" t="s">
        <v>303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1:20" ht="42.75" customHeight="1" thickBot="1" x14ac:dyDescent="0.4">
      <c r="A36" s="77" t="s">
        <v>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1:20" ht="42.75" customHeight="1" x14ac:dyDescent="0.25">
      <c r="A37" s="79" t="s">
        <v>2</v>
      </c>
      <c r="B37" s="391" t="s">
        <v>4</v>
      </c>
      <c r="C37" s="392"/>
      <c r="D37" s="80" t="s">
        <v>5</v>
      </c>
      <c r="E37" s="399" t="s">
        <v>7</v>
      </c>
      <c r="F37" s="399" t="s">
        <v>8</v>
      </c>
      <c r="G37" s="399" t="s">
        <v>9</v>
      </c>
      <c r="H37" s="80" t="s">
        <v>10</v>
      </c>
      <c r="I37" s="80" t="s">
        <v>12</v>
      </c>
      <c r="J37" s="80" t="s">
        <v>14</v>
      </c>
      <c r="K37" s="80" t="s">
        <v>15</v>
      </c>
      <c r="L37" s="80" t="s">
        <v>16</v>
      </c>
      <c r="M37" s="80" t="s">
        <v>17</v>
      </c>
      <c r="N37" s="80" t="s">
        <v>18</v>
      </c>
      <c r="O37" s="80" t="s">
        <v>19</v>
      </c>
      <c r="P37" s="80" t="s">
        <v>20</v>
      </c>
    </row>
    <row r="38" spans="1:20" ht="42.75" customHeight="1" x14ac:dyDescent="0.25">
      <c r="A38" s="82" t="s">
        <v>3</v>
      </c>
      <c r="B38" s="402"/>
      <c r="C38" s="403"/>
      <c r="D38" s="83" t="s">
        <v>6</v>
      </c>
      <c r="E38" s="400"/>
      <c r="F38" s="400"/>
      <c r="G38" s="400"/>
      <c r="H38" s="83" t="s">
        <v>11</v>
      </c>
      <c r="I38" s="83" t="s">
        <v>13</v>
      </c>
      <c r="J38" s="83" t="s">
        <v>13</v>
      </c>
      <c r="K38" s="83" t="s">
        <v>13</v>
      </c>
      <c r="L38" s="83" t="s">
        <v>13</v>
      </c>
      <c r="M38" s="83" t="s">
        <v>13</v>
      </c>
      <c r="N38" s="83" t="s">
        <v>13</v>
      </c>
      <c r="O38" s="83" t="s">
        <v>13</v>
      </c>
      <c r="P38" s="83" t="s">
        <v>13</v>
      </c>
    </row>
    <row r="39" spans="1:20" ht="42.75" customHeight="1" thickBot="1" x14ac:dyDescent="0.3">
      <c r="A39" s="84"/>
      <c r="B39" s="141"/>
      <c r="C39" s="87"/>
      <c r="D39" s="85"/>
      <c r="E39" s="401"/>
      <c r="F39" s="401"/>
      <c r="G39" s="401"/>
      <c r="H39" s="85"/>
      <c r="I39" s="85"/>
      <c r="J39" s="85"/>
      <c r="K39" s="85"/>
      <c r="L39" s="85"/>
      <c r="M39" s="85"/>
      <c r="N39" s="85"/>
      <c r="O39" s="85"/>
      <c r="P39" s="85"/>
    </row>
    <row r="40" spans="1:20" ht="66.75" customHeight="1" thickBot="1" x14ac:dyDescent="0.55000000000000004">
      <c r="A40" s="135"/>
      <c r="B40" s="312" t="s">
        <v>324</v>
      </c>
      <c r="C40" s="320"/>
      <c r="D40" s="49" t="s">
        <v>113</v>
      </c>
      <c r="E40" s="70">
        <v>28.25</v>
      </c>
      <c r="F40" s="70">
        <v>25</v>
      </c>
      <c r="G40" s="70">
        <v>73.25</v>
      </c>
      <c r="H40" s="70">
        <v>506</v>
      </c>
      <c r="I40" s="49">
        <v>0.312</v>
      </c>
      <c r="J40" s="49">
        <v>0.18</v>
      </c>
      <c r="K40" s="49">
        <v>0</v>
      </c>
      <c r="L40" s="49">
        <v>203.84</v>
      </c>
      <c r="M40" s="49">
        <v>79.95</v>
      </c>
      <c r="N40" s="49">
        <v>208.78</v>
      </c>
      <c r="O40" s="49">
        <v>49.061999999999998</v>
      </c>
      <c r="P40" s="158">
        <v>5.0149999999999997</v>
      </c>
    </row>
    <row r="41" spans="1:20" ht="42.75" customHeight="1" thickBot="1" x14ac:dyDescent="0.5">
      <c r="A41" s="135"/>
      <c r="B41" s="312" t="s">
        <v>63</v>
      </c>
      <c r="C41" s="313"/>
      <c r="D41" s="49" t="s">
        <v>30</v>
      </c>
      <c r="E41" s="49">
        <v>3.95</v>
      </c>
      <c r="F41" s="49">
        <v>1.65</v>
      </c>
      <c r="G41" s="49">
        <v>29.9</v>
      </c>
      <c r="H41" s="49">
        <v>144.80000000000001</v>
      </c>
      <c r="I41" s="49">
        <v>3.5200000000000002E-2</v>
      </c>
      <c r="J41" s="49">
        <v>1.4999999999999999E-2</v>
      </c>
      <c r="K41" s="49">
        <v>0</v>
      </c>
      <c r="L41" s="49">
        <v>0</v>
      </c>
      <c r="M41" s="49">
        <v>10</v>
      </c>
      <c r="N41" s="49">
        <v>32.5</v>
      </c>
      <c r="O41" s="49">
        <v>7</v>
      </c>
      <c r="P41" s="158">
        <v>0.55000000000000004</v>
      </c>
    </row>
    <row r="42" spans="1:20" ht="42.75" customHeight="1" thickBot="1" x14ac:dyDescent="0.5">
      <c r="A42" s="142" t="s">
        <v>98</v>
      </c>
      <c r="B42" s="323" t="s">
        <v>121</v>
      </c>
      <c r="C42" s="324"/>
      <c r="D42" s="130" t="s">
        <v>48</v>
      </c>
      <c r="E42" s="131">
        <v>0.2</v>
      </c>
      <c r="F42" s="131">
        <v>0</v>
      </c>
      <c r="G42" s="131">
        <v>15</v>
      </c>
      <c r="H42" s="131">
        <v>58</v>
      </c>
      <c r="I42" s="131">
        <v>0</v>
      </c>
      <c r="J42" s="131">
        <v>0</v>
      </c>
      <c r="K42" s="131">
        <v>0</v>
      </c>
      <c r="L42" s="131">
        <v>0</v>
      </c>
      <c r="M42" s="154">
        <v>12</v>
      </c>
      <c r="N42" s="154">
        <v>8</v>
      </c>
      <c r="O42" s="145">
        <v>6</v>
      </c>
      <c r="P42" s="132">
        <v>0.8</v>
      </c>
    </row>
    <row r="43" spans="1:20" ht="42.75" customHeight="1" thickBot="1" x14ac:dyDescent="0.3">
      <c r="A43" s="135"/>
      <c r="B43" s="323" t="s">
        <v>325</v>
      </c>
      <c r="C43" s="324"/>
      <c r="D43" s="49" t="s">
        <v>38</v>
      </c>
      <c r="E43" s="49">
        <v>3.8820000000000001</v>
      </c>
      <c r="F43" s="49">
        <v>4.92</v>
      </c>
      <c r="G43" s="49">
        <v>40.985999999999997</v>
      </c>
      <c r="H43" s="49">
        <v>223.8</v>
      </c>
      <c r="I43" s="49">
        <v>5.3999999999999999E-2</v>
      </c>
      <c r="J43" s="49">
        <v>4.8000000000000001E-2</v>
      </c>
      <c r="K43" s="49">
        <v>6.0000000000000001E-3</v>
      </c>
      <c r="L43" s="49">
        <v>33.6</v>
      </c>
      <c r="M43" s="49">
        <v>10.26</v>
      </c>
      <c r="N43" s="49">
        <v>36.42</v>
      </c>
      <c r="O43" s="53">
        <v>12.36</v>
      </c>
      <c r="P43" s="159">
        <v>0.73199999999999998</v>
      </c>
    </row>
    <row r="44" spans="1:20" ht="42.75" customHeight="1" thickBot="1" x14ac:dyDescent="0.5">
      <c r="A44" s="135"/>
      <c r="B44" s="395"/>
      <c r="C44" s="396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158"/>
    </row>
    <row r="45" spans="1:20" ht="42.75" customHeight="1" thickBot="1" x14ac:dyDescent="0.3">
      <c r="A45" s="135"/>
      <c r="B45" s="397"/>
      <c r="C45" s="398"/>
      <c r="D45" s="49"/>
      <c r="E45" s="49">
        <f t="shared" ref="E45:P45" si="3">SUM(E40:E44)</f>
        <v>36.282000000000004</v>
      </c>
      <c r="F45" s="49">
        <f t="shared" si="3"/>
        <v>31.57</v>
      </c>
      <c r="G45" s="49">
        <f t="shared" si="3"/>
        <v>159.136</v>
      </c>
      <c r="H45" s="49">
        <f t="shared" si="3"/>
        <v>932.59999999999991</v>
      </c>
      <c r="I45" s="49">
        <f t="shared" si="3"/>
        <v>0.4012</v>
      </c>
      <c r="J45" s="49">
        <f t="shared" si="3"/>
        <v>0.24299999999999999</v>
      </c>
      <c r="K45" s="49">
        <f t="shared" si="3"/>
        <v>6.0000000000000001E-3</v>
      </c>
      <c r="L45" s="49">
        <f t="shared" si="3"/>
        <v>237.44</v>
      </c>
      <c r="M45" s="49">
        <f t="shared" si="3"/>
        <v>112.21000000000001</v>
      </c>
      <c r="N45" s="49">
        <f t="shared" si="3"/>
        <v>285.7</v>
      </c>
      <c r="O45" s="49">
        <f t="shared" si="3"/>
        <v>74.421999999999997</v>
      </c>
      <c r="P45" s="49">
        <f t="shared" si="3"/>
        <v>7.0969999999999995</v>
      </c>
      <c r="R45" s="8"/>
    </row>
    <row r="46" spans="1:20" ht="42.75" customHeight="1" x14ac:dyDescent="0.25">
      <c r="A46" s="150"/>
      <c r="B46" s="156"/>
      <c r="C46" s="156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R46" s="8"/>
    </row>
    <row r="47" spans="1:20" ht="42.75" customHeight="1" thickBot="1" x14ac:dyDescent="0.4">
      <c r="A47" s="77" t="s">
        <v>32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T47" s="14"/>
    </row>
    <row r="48" spans="1:20" ht="42.75" customHeight="1" x14ac:dyDescent="0.25">
      <c r="A48" s="79" t="s">
        <v>33</v>
      </c>
      <c r="B48" s="391" t="s">
        <v>4</v>
      </c>
      <c r="C48" s="392"/>
      <c r="D48" s="80" t="s">
        <v>5</v>
      </c>
      <c r="E48" s="79" t="s">
        <v>7</v>
      </c>
      <c r="F48" s="79" t="s">
        <v>8</v>
      </c>
      <c r="G48" s="79" t="s">
        <v>9</v>
      </c>
      <c r="H48" s="80" t="s">
        <v>10</v>
      </c>
      <c r="I48" s="80" t="s">
        <v>12</v>
      </c>
      <c r="J48" s="80" t="s">
        <v>14</v>
      </c>
      <c r="K48" s="80" t="s">
        <v>15</v>
      </c>
      <c r="L48" s="80" t="s">
        <v>16</v>
      </c>
      <c r="M48" s="80" t="s">
        <v>17</v>
      </c>
      <c r="N48" s="80" t="s">
        <v>18</v>
      </c>
      <c r="O48" s="81" t="s">
        <v>35</v>
      </c>
      <c r="P48" s="80" t="s">
        <v>20</v>
      </c>
    </row>
    <row r="49" spans="1:16" ht="42.75" customHeight="1" thickBot="1" x14ac:dyDescent="0.3">
      <c r="A49" s="84" t="s">
        <v>34</v>
      </c>
      <c r="B49" s="393"/>
      <c r="C49" s="394"/>
      <c r="D49" s="87" t="s">
        <v>6</v>
      </c>
      <c r="E49" s="84"/>
      <c r="F49" s="84"/>
      <c r="G49" s="84"/>
      <c r="H49" s="87" t="s">
        <v>11</v>
      </c>
      <c r="I49" s="87" t="s">
        <v>13</v>
      </c>
      <c r="J49" s="87" t="s">
        <v>13</v>
      </c>
      <c r="K49" s="87" t="s">
        <v>13</v>
      </c>
      <c r="L49" s="87" t="s">
        <v>13</v>
      </c>
      <c r="M49" s="87" t="s">
        <v>13</v>
      </c>
      <c r="N49" s="87" t="s">
        <v>13</v>
      </c>
      <c r="O49" s="86" t="s">
        <v>13</v>
      </c>
      <c r="P49" s="87" t="s">
        <v>13</v>
      </c>
    </row>
    <row r="50" spans="1:16" ht="42.75" customHeight="1" thickBot="1" x14ac:dyDescent="0.55000000000000004">
      <c r="A50" s="135" t="s">
        <v>60</v>
      </c>
      <c r="B50" s="312" t="s">
        <v>177</v>
      </c>
      <c r="C50" s="320"/>
      <c r="D50" s="49" t="s">
        <v>53</v>
      </c>
      <c r="E50" s="49">
        <v>1.4</v>
      </c>
      <c r="F50" s="49">
        <v>6.6</v>
      </c>
      <c r="G50" s="49">
        <v>0</v>
      </c>
      <c r="H50" s="49">
        <v>70</v>
      </c>
      <c r="I50" s="49">
        <v>0.01</v>
      </c>
      <c r="J50" s="129">
        <v>0.02</v>
      </c>
      <c r="K50" s="49">
        <v>15</v>
      </c>
      <c r="L50" s="49">
        <v>0</v>
      </c>
      <c r="M50" s="49">
        <v>10</v>
      </c>
      <c r="N50" s="49">
        <v>35</v>
      </c>
      <c r="O50" s="49">
        <v>15</v>
      </c>
      <c r="P50" s="49">
        <v>0.8</v>
      </c>
    </row>
    <row r="51" spans="1:16" ht="42.75" customHeight="1" thickBot="1" x14ac:dyDescent="0.5">
      <c r="A51" s="135" t="s">
        <v>179</v>
      </c>
      <c r="B51" s="323" t="s">
        <v>304</v>
      </c>
      <c r="C51" s="324"/>
      <c r="D51" s="49" t="s">
        <v>142</v>
      </c>
      <c r="E51" s="49">
        <v>6.6</v>
      </c>
      <c r="F51" s="49">
        <v>7.25</v>
      </c>
      <c r="G51" s="49">
        <v>16.399999999999999</v>
      </c>
      <c r="H51" s="49">
        <v>158</v>
      </c>
      <c r="I51" s="49">
        <v>8.5000000000000006E-2</v>
      </c>
      <c r="J51" s="49">
        <v>0.1075</v>
      </c>
      <c r="K51" s="49">
        <v>9.0500000000000007</v>
      </c>
      <c r="L51" s="49">
        <v>25.5</v>
      </c>
      <c r="M51" s="49">
        <v>52.25</v>
      </c>
      <c r="N51" s="49">
        <v>79.63</v>
      </c>
      <c r="O51" s="49">
        <v>46</v>
      </c>
      <c r="P51" s="55">
        <v>1.075</v>
      </c>
    </row>
    <row r="52" spans="1:16" ht="42.75" customHeight="1" thickBot="1" x14ac:dyDescent="0.5">
      <c r="A52" s="135" t="s">
        <v>230</v>
      </c>
      <c r="B52" s="323" t="s">
        <v>231</v>
      </c>
      <c r="C52" s="324"/>
      <c r="D52" s="49" t="s">
        <v>91</v>
      </c>
      <c r="E52" s="49">
        <v>29.7</v>
      </c>
      <c r="F52" s="49">
        <v>16.2</v>
      </c>
      <c r="G52" s="49">
        <v>51.98</v>
      </c>
      <c r="H52" s="49">
        <v>481.25</v>
      </c>
      <c r="I52" s="49">
        <v>0.13800000000000001</v>
      </c>
      <c r="J52" s="49">
        <v>0.124</v>
      </c>
      <c r="K52" s="49">
        <v>0.5</v>
      </c>
      <c r="L52" s="49">
        <v>0</v>
      </c>
      <c r="M52" s="49">
        <v>40.200000000000003</v>
      </c>
      <c r="N52" s="49">
        <v>220.83</v>
      </c>
      <c r="O52" s="49">
        <v>7.55</v>
      </c>
      <c r="P52" s="55">
        <v>3.3</v>
      </c>
    </row>
    <row r="53" spans="1:16" ht="42.75" customHeight="1" thickBot="1" x14ac:dyDescent="0.3">
      <c r="A53" s="135"/>
      <c r="B53" s="323" t="s">
        <v>29</v>
      </c>
      <c r="C53" s="324"/>
      <c r="D53" s="49" t="s">
        <v>58</v>
      </c>
      <c r="E53" s="49">
        <v>3.16</v>
      </c>
      <c r="F53" s="49">
        <v>0.4</v>
      </c>
      <c r="G53" s="49">
        <v>19.87</v>
      </c>
      <c r="H53" s="49">
        <v>115.84</v>
      </c>
      <c r="I53" s="49">
        <v>4.3999999999999997E-2</v>
      </c>
      <c r="J53" s="49">
        <v>1.2E-2</v>
      </c>
      <c r="K53" s="49">
        <v>0</v>
      </c>
      <c r="L53" s="49">
        <v>0</v>
      </c>
      <c r="M53" s="49">
        <v>8</v>
      </c>
      <c r="N53" s="49">
        <v>26</v>
      </c>
      <c r="O53" s="49">
        <v>5.6</v>
      </c>
      <c r="P53" s="49">
        <v>0.44</v>
      </c>
    </row>
    <row r="54" spans="1:16" ht="42.75" customHeight="1" thickBot="1" x14ac:dyDescent="0.3">
      <c r="A54" s="135"/>
      <c r="B54" s="323" t="s">
        <v>49</v>
      </c>
      <c r="C54" s="324"/>
      <c r="D54" s="49" t="s">
        <v>50</v>
      </c>
      <c r="E54" s="49">
        <v>1.4</v>
      </c>
      <c r="F54" s="49">
        <v>0.2</v>
      </c>
      <c r="G54" s="49">
        <v>8.1</v>
      </c>
      <c r="H54" s="49">
        <v>38</v>
      </c>
      <c r="I54" s="49">
        <v>3.5999999999999997E-2</v>
      </c>
      <c r="J54" s="49">
        <v>1.6E-2</v>
      </c>
      <c r="K54" s="49">
        <v>0</v>
      </c>
      <c r="L54" s="49">
        <v>0</v>
      </c>
      <c r="M54" s="49">
        <v>9.4</v>
      </c>
      <c r="N54" s="49">
        <v>31.4</v>
      </c>
      <c r="O54" s="49">
        <v>9.8000000000000007</v>
      </c>
      <c r="P54" s="49">
        <v>0.78</v>
      </c>
    </row>
    <row r="55" spans="1:16" ht="42.75" customHeight="1" thickBot="1" x14ac:dyDescent="0.3">
      <c r="A55" s="135" t="s">
        <v>220</v>
      </c>
      <c r="B55" s="312" t="s">
        <v>232</v>
      </c>
      <c r="C55" s="313"/>
      <c r="D55" s="49" t="s">
        <v>48</v>
      </c>
      <c r="E55" s="49">
        <v>0.2</v>
      </c>
      <c r="F55" s="49">
        <v>0</v>
      </c>
      <c r="G55" s="49">
        <v>35.799999999999997</v>
      </c>
      <c r="H55" s="49">
        <v>142</v>
      </c>
      <c r="I55" s="49">
        <v>0.02</v>
      </c>
      <c r="J55" s="49">
        <v>0</v>
      </c>
      <c r="K55" s="49">
        <v>5.4</v>
      </c>
      <c r="L55" s="49">
        <v>0</v>
      </c>
      <c r="M55" s="49">
        <v>12</v>
      </c>
      <c r="N55" s="49">
        <v>4</v>
      </c>
      <c r="O55" s="49">
        <v>4</v>
      </c>
      <c r="P55" s="157">
        <v>0.8</v>
      </c>
    </row>
    <row r="56" spans="1:16" ht="42.75" customHeight="1" thickBot="1" x14ac:dyDescent="0.3">
      <c r="A56" s="135"/>
      <c r="B56" s="408"/>
      <c r="C56" s="409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55"/>
    </row>
    <row r="57" spans="1:16" ht="42.75" customHeight="1" thickBot="1" x14ac:dyDescent="0.3">
      <c r="A57" s="135"/>
      <c r="B57" s="410"/>
      <c r="C57" s="411"/>
      <c r="D57" s="136"/>
      <c r="E57" s="136">
        <f t="shared" ref="E57:P57" si="4">SUM(E50:E56)</f>
        <v>42.46</v>
      </c>
      <c r="F57" s="136">
        <f t="shared" si="4"/>
        <v>30.649999999999995</v>
      </c>
      <c r="G57" s="136">
        <f t="shared" si="4"/>
        <v>132.14999999999998</v>
      </c>
      <c r="H57" s="136">
        <f t="shared" si="4"/>
        <v>1005.09</v>
      </c>
      <c r="I57" s="136">
        <f t="shared" si="4"/>
        <v>0.33300000000000002</v>
      </c>
      <c r="J57" s="136">
        <f t="shared" si="4"/>
        <v>0.27950000000000003</v>
      </c>
      <c r="K57" s="136">
        <f t="shared" si="4"/>
        <v>29.950000000000003</v>
      </c>
      <c r="L57" s="136">
        <f t="shared" si="4"/>
        <v>25.5</v>
      </c>
      <c r="M57" s="136">
        <f t="shared" si="4"/>
        <v>131.85000000000002</v>
      </c>
      <c r="N57" s="136">
        <f t="shared" si="4"/>
        <v>396.86</v>
      </c>
      <c r="O57" s="136">
        <f t="shared" si="4"/>
        <v>87.949999999999989</v>
      </c>
      <c r="P57" s="155">
        <f t="shared" si="4"/>
        <v>7.1950000000000003</v>
      </c>
    </row>
    <row r="58" spans="1:16" ht="30.75" customHeight="1" thickBot="1" x14ac:dyDescent="0.4"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1:16" ht="30.75" customHeight="1" x14ac:dyDescent="0.25">
      <c r="A59" s="79"/>
      <c r="B59" s="391"/>
      <c r="C59" s="392"/>
      <c r="D59" s="80"/>
      <c r="E59" s="79"/>
      <c r="F59" s="79"/>
      <c r="G59" s="79"/>
      <c r="H59" s="80"/>
      <c r="I59" s="80"/>
      <c r="J59" s="80"/>
      <c r="K59" s="80"/>
      <c r="L59" s="80"/>
      <c r="M59" s="80"/>
      <c r="N59" s="80"/>
      <c r="O59" s="88"/>
      <c r="P59" s="79"/>
    </row>
    <row r="60" spans="1:16" ht="30.75" customHeight="1" thickBot="1" x14ac:dyDescent="0.3">
      <c r="A60" s="84"/>
      <c r="B60" s="393"/>
      <c r="C60" s="394"/>
      <c r="D60" s="87"/>
      <c r="E60" s="84"/>
      <c r="F60" s="84"/>
      <c r="G60" s="84"/>
      <c r="H60" s="87"/>
      <c r="I60" s="87"/>
      <c r="J60" s="87"/>
      <c r="K60" s="87"/>
      <c r="L60" s="87"/>
      <c r="M60" s="87"/>
      <c r="N60" s="87"/>
      <c r="O60" s="84"/>
      <c r="P60" s="84"/>
    </row>
    <row r="61" spans="1:16" ht="30.75" customHeight="1" thickBot="1" x14ac:dyDescent="0.4">
      <c r="A61" s="84"/>
      <c r="B61" s="406"/>
      <c r="C61" s="407"/>
      <c r="D61" s="87"/>
      <c r="E61" s="87"/>
      <c r="F61" s="87"/>
      <c r="G61" s="87"/>
      <c r="H61" s="87"/>
      <c r="I61" s="87"/>
      <c r="J61" s="77"/>
      <c r="K61" s="78"/>
      <c r="L61" s="78"/>
      <c r="M61" s="87"/>
      <c r="N61" s="87"/>
      <c r="O61" s="89"/>
      <c r="P61" s="90"/>
    </row>
    <row r="62" spans="1:16" ht="30.75" customHeight="1" thickBot="1" x14ac:dyDescent="0.4">
      <c r="A62" s="84"/>
      <c r="B62" s="404"/>
      <c r="C62" s="40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9"/>
      <c r="P62" s="91"/>
    </row>
    <row r="63" spans="1:16" ht="30.75" customHeight="1" thickBot="1" x14ac:dyDescent="0.4">
      <c r="A63" s="84"/>
      <c r="B63" s="404"/>
      <c r="C63" s="40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9"/>
      <c r="P63" s="91"/>
    </row>
    <row r="64" spans="1:16" ht="30.75" customHeight="1" thickBot="1" x14ac:dyDescent="0.4">
      <c r="A64" s="84"/>
      <c r="B64" s="404"/>
      <c r="C64" s="40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9"/>
      <c r="P64" s="91"/>
    </row>
    <row r="65" spans="1:16" ht="30.75" customHeight="1" thickBot="1" x14ac:dyDescent="0.4">
      <c r="A65" s="84"/>
      <c r="B65" s="404"/>
      <c r="C65" s="40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9"/>
      <c r="P65" s="91"/>
    </row>
  </sheetData>
  <mergeCells count="50">
    <mergeCell ref="B62:C62"/>
    <mergeCell ref="B64:C64"/>
    <mergeCell ref="B65:C65"/>
    <mergeCell ref="B63:C63"/>
    <mergeCell ref="B52:C52"/>
    <mergeCell ref="B53:C53"/>
    <mergeCell ref="B54:C54"/>
    <mergeCell ref="B55:C55"/>
    <mergeCell ref="B61:C61"/>
    <mergeCell ref="B59:C60"/>
    <mergeCell ref="B56:C56"/>
    <mergeCell ref="B57:C57"/>
    <mergeCell ref="E37:E39"/>
    <mergeCell ref="F37:F39"/>
    <mergeCell ref="G37:G39"/>
    <mergeCell ref="B40:C40"/>
    <mergeCell ref="B41:C41"/>
    <mergeCell ref="B37:C38"/>
    <mergeCell ref="B50:C50"/>
    <mergeCell ref="B51:C51"/>
    <mergeCell ref="B28:C28"/>
    <mergeCell ref="B29:C29"/>
    <mergeCell ref="B30:C30"/>
    <mergeCell ref="B31:C31"/>
    <mergeCell ref="B48:C49"/>
    <mergeCell ref="B42:C42"/>
    <mergeCell ref="B43:C43"/>
    <mergeCell ref="B44:C44"/>
    <mergeCell ref="B45:C45"/>
    <mergeCell ref="B20:C20"/>
    <mergeCell ref="B21:C21"/>
    <mergeCell ref="B22:C22"/>
    <mergeCell ref="B23:C23"/>
    <mergeCell ref="B25:C26"/>
    <mergeCell ref="B27:C27"/>
    <mergeCell ref="B19:C19"/>
    <mergeCell ref="E3:E5"/>
    <mergeCell ref="F3:F5"/>
    <mergeCell ref="G3:G5"/>
    <mergeCell ref="B3:C5"/>
    <mergeCell ref="B11:C11"/>
    <mergeCell ref="B14:C15"/>
    <mergeCell ref="B16:C16"/>
    <mergeCell ref="B17:C17"/>
    <mergeCell ref="B18:C18"/>
    <mergeCell ref="B6:C6"/>
    <mergeCell ref="B7:C7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  <pageSetUpPr fitToPage="1"/>
  </sheetPr>
  <dimension ref="A1:R63"/>
  <sheetViews>
    <sheetView zoomScale="50" zoomScaleNormal="50" workbookViewId="0">
      <selection activeCell="S23" sqref="S23"/>
    </sheetView>
  </sheetViews>
  <sheetFormatPr defaultRowHeight="15" x14ac:dyDescent="0.25"/>
  <cols>
    <col min="1" max="1" width="14.28515625" customWidth="1"/>
    <col min="2" max="2" width="18.85546875" customWidth="1"/>
    <col min="3" max="3" width="45.140625" customWidth="1"/>
    <col min="4" max="4" width="24.42578125" customWidth="1"/>
    <col min="5" max="5" width="20" customWidth="1"/>
    <col min="6" max="16" width="15.140625" customWidth="1"/>
  </cols>
  <sheetData>
    <row r="1" spans="1:16" ht="31.5" x14ac:dyDescent="0.5">
      <c r="A1" s="57" t="s">
        <v>92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2.25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35.25" customHeight="1" x14ac:dyDescent="0.25">
      <c r="A3" s="59" t="s">
        <v>33</v>
      </c>
      <c r="B3" s="314" t="s">
        <v>4</v>
      </c>
      <c r="C3" s="315"/>
      <c r="D3" s="60" t="s">
        <v>5</v>
      </c>
      <c r="E3" s="412" t="s">
        <v>7</v>
      </c>
      <c r="F3" s="412" t="s">
        <v>8</v>
      </c>
      <c r="G3" s="412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34.5" customHeight="1" thickBot="1" x14ac:dyDescent="0.3">
      <c r="A4" s="66" t="s">
        <v>34</v>
      </c>
      <c r="B4" s="327"/>
      <c r="C4" s="328"/>
      <c r="D4" s="64" t="s">
        <v>6</v>
      </c>
      <c r="E4" s="413"/>
      <c r="F4" s="413"/>
      <c r="G4" s="413"/>
      <c r="H4" s="64" t="s">
        <v>11</v>
      </c>
      <c r="I4" s="64" t="s">
        <v>13</v>
      </c>
      <c r="J4" s="64" t="s">
        <v>13</v>
      </c>
      <c r="K4" s="64" t="s">
        <v>13</v>
      </c>
      <c r="L4" s="64" t="s">
        <v>13</v>
      </c>
      <c r="M4" s="64" t="s">
        <v>13</v>
      </c>
      <c r="N4" s="64" t="s">
        <v>13</v>
      </c>
      <c r="O4" s="64" t="s">
        <v>13</v>
      </c>
      <c r="P4" s="64" t="s">
        <v>13</v>
      </c>
    </row>
    <row r="5" spans="1:16" ht="32.25" customHeight="1" thickBot="1" x14ac:dyDescent="0.55000000000000004">
      <c r="A5" s="66" t="s">
        <v>93</v>
      </c>
      <c r="B5" s="312" t="s">
        <v>94</v>
      </c>
      <c r="C5" s="320"/>
      <c r="D5" s="103" t="s">
        <v>99</v>
      </c>
      <c r="E5" s="103">
        <v>5.6</v>
      </c>
      <c r="F5" s="103">
        <v>10.4</v>
      </c>
      <c r="G5" s="103">
        <v>26.4</v>
      </c>
      <c r="H5" s="103">
        <v>230</v>
      </c>
      <c r="I5" s="103">
        <v>1.4E-2</v>
      </c>
      <c r="J5" s="103">
        <v>0.04</v>
      </c>
      <c r="K5" s="103">
        <v>0</v>
      </c>
      <c r="L5" s="103">
        <v>0</v>
      </c>
      <c r="M5" s="103">
        <v>182.3</v>
      </c>
      <c r="N5" s="103">
        <v>220.9</v>
      </c>
      <c r="O5" s="103">
        <v>58</v>
      </c>
      <c r="P5" s="103">
        <v>1.6</v>
      </c>
    </row>
    <row r="6" spans="1:16" ht="32.25" customHeight="1" thickBot="1" x14ac:dyDescent="0.55000000000000004">
      <c r="A6" s="66"/>
      <c r="B6" s="312" t="s">
        <v>25</v>
      </c>
      <c r="C6" s="320"/>
      <c r="D6" s="70" t="s">
        <v>26</v>
      </c>
      <c r="E6" s="70">
        <v>7.95</v>
      </c>
      <c r="F6" s="70">
        <v>7.95</v>
      </c>
      <c r="G6" s="70">
        <v>8.25</v>
      </c>
      <c r="H6" s="70">
        <v>108</v>
      </c>
      <c r="I6" s="70">
        <v>1.2E-2</v>
      </c>
      <c r="J6" s="97">
        <v>0.09</v>
      </c>
      <c r="K6" s="70">
        <v>0.21</v>
      </c>
      <c r="L6" s="70">
        <v>78</v>
      </c>
      <c r="M6" s="70">
        <v>264</v>
      </c>
      <c r="N6" s="70">
        <v>150</v>
      </c>
      <c r="O6" s="70">
        <v>10.5</v>
      </c>
      <c r="P6" s="70">
        <v>0.3</v>
      </c>
    </row>
    <row r="7" spans="1:16" ht="32.25" customHeight="1" thickBot="1" x14ac:dyDescent="0.55000000000000004">
      <c r="A7" s="66"/>
      <c r="B7" s="312" t="s">
        <v>96</v>
      </c>
      <c r="C7" s="320"/>
      <c r="D7" s="70" t="s">
        <v>100</v>
      </c>
      <c r="E7" s="70">
        <v>0.01</v>
      </c>
      <c r="F7" s="70">
        <v>8.3000000000000007</v>
      </c>
      <c r="G7" s="70">
        <v>0.06</v>
      </c>
      <c r="H7" s="70">
        <v>77</v>
      </c>
      <c r="I7" s="70">
        <v>0</v>
      </c>
      <c r="J7" s="70">
        <v>0.01</v>
      </c>
      <c r="K7" s="70">
        <v>0</v>
      </c>
      <c r="L7" s="70">
        <v>40</v>
      </c>
      <c r="M7" s="70">
        <v>2</v>
      </c>
      <c r="N7" s="70">
        <v>3</v>
      </c>
      <c r="O7" s="70">
        <v>0</v>
      </c>
      <c r="P7" s="70">
        <v>0</v>
      </c>
    </row>
    <row r="8" spans="1:16" ht="32.25" customHeight="1" thickBot="1" x14ac:dyDescent="0.3">
      <c r="A8" s="66"/>
      <c r="B8" s="312" t="s">
        <v>63</v>
      </c>
      <c r="C8" s="313"/>
      <c r="D8" s="70" t="s">
        <v>58</v>
      </c>
      <c r="E8" s="70">
        <v>3.16</v>
      </c>
      <c r="F8" s="70">
        <v>1.32</v>
      </c>
      <c r="G8" s="70">
        <v>23.92</v>
      </c>
      <c r="H8" s="70">
        <v>115.85</v>
      </c>
      <c r="I8" s="70">
        <v>4.3999999999999997E-2</v>
      </c>
      <c r="J8" s="70">
        <v>1.2E-2</v>
      </c>
      <c r="K8" s="70">
        <v>0</v>
      </c>
      <c r="L8" s="70">
        <v>0</v>
      </c>
      <c r="M8" s="70">
        <v>8</v>
      </c>
      <c r="N8" s="70">
        <v>26</v>
      </c>
      <c r="O8" s="70">
        <v>5.6</v>
      </c>
      <c r="P8" s="70">
        <v>0.44</v>
      </c>
    </row>
    <row r="9" spans="1:16" ht="32.25" customHeight="1" thickBot="1" x14ac:dyDescent="0.3">
      <c r="A9" s="66" t="s">
        <v>98</v>
      </c>
      <c r="B9" s="312" t="s">
        <v>97</v>
      </c>
      <c r="C9" s="313"/>
      <c r="D9" s="70" t="s">
        <v>101</v>
      </c>
      <c r="E9" s="70">
        <v>0.4</v>
      </c>
      <c r="F9" s="70">
        <v>0</v>
      </c>
      <c r="G9" s="70">
        <v>24.1</v>
      </c>
      <c r="H9" s="70">
        <v>95</v>
      </c>
      <c r="I9" s="70">
        <v>0</v>
      </c>
      <c r="J9" s="70">
        <v>0.01</v>
      </c>
      <c r="K9" s="70">
        <v>0</v>
      </c>
      <c r="L9" s="70">
        <v>0</v>
      </c>
      <c r="M9" s="70">
        <v>4</v>
      </c>
      <c r="N9" s="70">
        <v>5</v>
      </c>
      <c r="O9" s="70">
        <v>5.6</v>
      </c>
      <c r="P9" s="70">
        <v>0.44</v>
      </c>
    </row>
    <row r="10" spans="1:16" ht="32.25" customHeight="1" thickBot="1" x14ac:dyDescent="0.3">
      <c r="A10" s="66"/>
      <c r="B10" s="312"/>
      <c r="C10" s="313"/>
      <c r="D10" s="70"/>
      <c r="E10" s="70">
        <f t="shared" ref="E10:P10" si="0">SUM(E5:E9)</f>
        <v>17.119999999999997</v>
      </c>
      <c r="F10" s="70">
        <f t="shared" si="0"/>
        <v>27.970000000000002</v>
      </c>
      <c r="G10" s="70">
        <f t="shared" si="0"/>
        <v>82.73</v>
      </c>
      <c r="H10" s="70">
        <f t="shared" si="0"/>
        <v>625.85</v>
      </c>
      <c r="I10" s="70">
        <f t="shared" si="0"/>
        <v>7.0000000000000007E-2</v>
      </c>
      <c r="J10" s="70">
        <f t="shared" si="0"/>
        <v>0.16200000000000003</v>
      </c>
      <c r="K10" s="70">
        <f t="shared" si="0"/>
        <v>0.21</v>
      </c>
      <c r="L10" s="70">
        <f t="shared" si="0"/>
        <v>118</v>
      </c>
      <c r="M10" s="70">
        <f t="shared" si="0"/>
        <v>460.3</v>
      </c>
      <c r="N10" s="70">
        <f t="shared" si="0"/>
        <v>404.9</v>
      </c>
      <c r="O10" s="70">
        <f t="shared" si="0"/>
        <v>79.699999999999989</v>
      </c>
      <c r="P10" s="70">
        <f t="shared" si="0"/>
        <v>2.7800000000000002</v>
      </c>
    </row>
    <row r="11" spans="1:16" ht="28.5" customHeigh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6" ht="28.5" customHeight="1" thickBot="1" x14ac:dyDescent="0.55000000000000004">
      <c r="A12" s="57" t="s">
        <v>32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28.5" customHeight="1" x14ac:dyDescent="0.25">
      <c r="A13" s="59" t="s">
        <v>33</v>
      </c>
      <c r="B13" s="314" t="s">
        <v>4</v>
      </c>
      <c r="C13" s="315"/>
      <c r="D13" s="60" t="s">
        <v>5</v>
      </c>
      <c r="E13" s="59" t="s">
        <v>7</v>
      </c>
      <c r="F13" s="59" t="s">
        <v>8</v>
      </c>
      <c r="G13" s="59" t="s">
        <v>9</v>
      </c>
      <c r="H13" s="60" t="s">
        <v>10</v>
      </c>
      <c r="I13" s="60" t="s">
        <v>12</v>
      </c>
      <c r="J13" s="60" t="s">
        <v>14</v>
      </c>
      <c r="K13" s="60" t="s">
        <v>15</v>
      </c>
      <c r="L13" s="60" t="s">
        <v>16</v>
      </c>
      <c r="M13" s="60" t="s">
        <v>17</v>
      </c>
      <c r="N13" s="60" t="s">
        <v>18</v>
      </c>
      <c r="O13" s="59" t="s">
        <v>35</v>
      </c>
      <c r="P13" s="60" t="s">
        <v>20</v>
      </c>
    </row>
    <row r="14" spans="1:16" ht="28.5" customHeight="1" thickBot="1" x14ac:dyDescent="0.3">
      <c r="A14" s="66" t="s">
        <v>34</v>
      </c>
      <c r="B14" s="316"/>
      <c r="C14" s="317"/>
      <c r="D14" s="70" t="s">
        <v>6</v>
      </c>
      <c r="E14" s="66"/>
      <c r="F14" s="66"/>
      <c r="G14" s="66"/>
      <c r="H14" s="70" t="s">
        <v>11</v>
      </c>
      <c r="I14" s="70" t="s">
        <v>13</v>
      </c>
      <c r="J14" s="70" t="s">
        <v>13</v>
      </c>
      <c r="K14" s="70" t="s">
        <v>13</v>
      </c>
      <c r="L14" s="70" t="s">
        <v>13</v>
      </c>
      <c r="M14" s="70" t="s">
        <v>13</v>
      </c>
      <c r="N14" s="70" t="s">
        <v>13</v>
      </c>
      <c r="O14" s="66"/>
      <c r="P14" s="70" t="s">
        <v>13</v>
      </c>
    </row>
    <row r="15" spans="1:16" ht="34.5" customHeight="1" thickBot="1" x14ac:dyDescent="0.55000000000000004">
      <c r="A15" s="66" t="s">
        <v>102</v>
      </c>
      <c r="B15" s="323" t="s">
        <v>103</v>
      </c>
      <c r="C15" s="324"/>
      <c r="D15" s="70" t="s">
        <v>38</v>
      </c>
      <c r="E15" s="70">
        <v>0.78</v>
      </c>
      <c r="F15" s="70">
        <v>3</v>
      </c>
      <c r="G15" s="70">
        <v>4.8</v>
      </c>
      <c r="H15" s="70">
        <v>36</v>
      </c>
      <c r="I15" s="70">
        <v>1.2E-2</v>
      </c>
      <c r="J15" s="70">
        <v>1.2E-2</v>
      </c>
      <c r="K15" s="70">
        <v>14.46</v>
      </c>
      <c r="L15" s="70">
        <v>0</v>
      </c>
      <c r="M15" s="70">
        <v>25.52</v>
      </c>
      <c r="N15" s="70">
        <v>18.73</v>
      </c>
      <c r="O15" s="70">
        <v>8.6999999999999993</v>
      </c>
      <c r="P15" s="76">
        <v>0.35</v>
      </c>
    </row>
    <row r="16" spans="1:16" ht="56.25" customHeight="1" thickBot="1" x14ac:dyDescent="0.55000000000000004">
      <c r="A16" s="66" t="s">
        <v>104</v>
      </c>
      <c r="B16" s="323" t="s">
        <v>209</v>
      </c>
      <c r="C16" s="324"/>
      <c r="D16" s="70" t="s">
        <v>141</v>
      </c>
      <c r="E16" s="70">
        <v>4.55</v>
      </c>
      <c r="F16" s="70">
        <v>5.95</v>
      </c>
      <c r="G16" s="70">
        <v>16.37</v>
      </c>
      <c r="H16" s="70">
        <v>139.74</v>
      </c>
      <c r="I16" s="70">
        <v>1.2E-2</v>
      </c>
      <c r="J16" s="70">
        <v>8.5800000000000001E-2</v>
      </c>
      <c r="K16" s="70">
        <v>9.4629999999999992</v>
      </c>
      <c r="L16" s="70">
        <v>20.363</v>
      </c>
      <c r="M16" s="70">
        <v>46.618000000000002</v>
      </c>
      <c r="N16" s="70">
        <v>74.766999999999996</v>
      </c>
      <c r="O16" s="70">
        <v>28.747</v>
      </c>
      <c r="P16" s="76">
        <v>1.018</v>
      </c>
    </row>
    <row r="17" spans="1:18" ht="34.5" customHeight="1" thickBot="1" x14ac:dyDescent="0.55000000000000004">
      <c r="A17" s="66" t="s">
        <v>105</v>
      </c>
      <c r="B17" s="323" t="s">
        <v>111</v>
      </c>
      <c r="C17" s="324"/>
      <c r="D17" s="70" t="s">
        <v>112</v>
      </c>
      <c r="E17" s="70">
        <v>13.9</v>
      </c>
      <c r="F17" s="70">
        <v>6.5</v>
      </c>
      <c r="G17" s="70">
        <v>8</v>
      </c>
      <c r="H17" s="70">
        <v>132</v>
      </c>
      <c r="I17" s="70">
        <v>7.4999999999999997E-2</v>
      </c>
      <c r="J17" s="70">
        <v>0.15</v>
      </c>
      <c r="K17" s="70">
        <v>0</v>
      </c>
      <c r="L17" s="70">
        <v>0</v>
      </c>
      <c r="M17" s="70">
        <v>23.75</v>
      </c>
      <c r="N17" s="70">
        <v>205</v>
      </c>
      <c r="O17" s="70">
        <v>22.5</v>
      </c>
      <c r="P17" s="76">
        <v>2.875</v>
      </c>
    </row>
    <row r="18" spans="1:18" ht="34.5" customHeight="1" thickBot="1" x14ac:dyDescent="0.55000000000000004">
      <c r="A18" s="66" t="s">
        <v>106</v>
      </c>
      <c r="B18" s="323" t="s">
        <v>107</v>
      </c>
      <c r="C18" s="324"/>
      <c r="D18" s="70" t="s">
        <v>45</v>
      </c>
      <c r="E18" s="70">
        <v>8.6999999999999993</v>
      </c>
      <c r="F18" s="70">
        <v>7.8</v>
      </c>
      <c r="G18" s="70">
        <v>42.6</v>
      </c>
      <c r="H18" s="70">
        <v>263.85000000000002</v>
      </c>
      <c r="I18" s="70">
        <v>0.12</v>
      </c>
      <c r="J18" s="70">
        <v>0.06</v>
      </c>
      <c r="K18" s="70">
        <v>0</v>
      </c>
      <c r="L18" s="70">
        <v>0</v>
      </c>
      <c r="M18" s="70">
        <v>18</v>
      </c>
      <c r="N18" s="70">
        <v>108</v>
      </c>
      <c r="O18" s="70">
        <v>73.5</v>
      </c>
      <c r="P18" s="76">
        <v>2.4</v>
      </c>
    </row>
    <row r="19" spans="1:18" ht="34.5" customHeight="1" thickBot="1" x14ac:dyDescent="0.55000000000000004">
      <c r="A19" s="66" t="s">
        <v>108</v>
      </c>
      <c r="B19" s="312" t="s">
        <v>109</v>
      </c>
      <c r="C19" s="313"/>
      <c r="D19" s="70" t="s">
        <v>48</v>
      </c>
      <c r="E19" s="70">
        <v>0</v>
      </c>
      <c r="F19" s="70">
        <v>0</v>
      </c>
      <c r="G19" s="70">
        <v>30.6</v>
      </c>
      <c r="H19" s="70">
        <v>118</v>
      </c>
      <c r="I19" s="70">
        <v>0</v>
      </c>
      <c r="J19" s="70">
        <v>0.02</v>
      </c>
      <c r="K19" s="70">
        <v>4.4000000000000004</v>
      </c>
      <c r="L19" s="70">
        <v>0</v>
      </c>
      <c r="M19" s="70">
        <v>22</v>
      </c>
      <c r="N19" s="70">
        <v>18</v>
      </c>
      <c r="O19" s="70">
        <v>6</v>
      </c>
      <c r="P19" s="76">
        <v>0.2</v>
      </c>
    </row>
    <row r="20" spans="1:18" ht="34.5" customHeight="1" thickBot="1" x14ac:dyDescent="0.55000000000000004">
      <c r="A20" s="66"/>
      <c r="B20" s="312" t="s">
        <v>63</v>
      </c>
      <c r="C20" s="313"/>
      <c r="D20" s="70" t="s">
        <v>26</v>
      </c>
      <c r="E20" s="70">
        <v>2.2999999999999998</v>
      </c>
      <c r="F20" s="70">
        <v>0.3</v>
      </c>
      <c r="G20" s="70">
        <v>14.9</v>
      </c>
      <c r="H20" s="70">
        <v>68</v>
      </c>
      <c r="I20" s="70">
        <v>3.3000000000000002E-2</v>
      </c>
      <c r="J20" s="70">
        <v>8.9999999999999993E-3</v>
      </c>
      <c r="K20" s="70">
        <v>0</v>
      </c>
      <c r="L20" s="70">
        <v>0</v>
      </c>
      <c r="M20" s="70">
        <v>6</v>
      </c>
      <c r="N20" s="70">
        <v>19.5</v>
      </c>
      <c r="O20" s="70">
        <v>4.2</v>
      </c>
      <c r="P20" s="76">
        <v>0.33</v>
      </c>
    </row>
    <row r="21" spans="1:18" ht="34.5" customHeight="1" thickBot="1" x14ac:dyDescent="0.55000000000000004">
      <c r="A21" s="66"/>
      <c r="B21" s="323" t="s">
        <v>73</v>
      </c>
      <c r="C21" s="324"/>
      <c r="D21" s="70" t="s">
        <v>50</v>
      </c>
      <c r="E21" s="70">
        <v>1.4</v>
      </c>
      <c r="F21" s="70">
        <v>0.2</v>
      </c>
      <c r="G21" s="70">
        <v>8.1</v>
      </c>
      <c r="H21" s="70">
        <v>38</v>
      </c>
      <c r="I21" s="70">
        <v>3.5999999999999997E-2</v>
      </c>
      <c r="J21" s="70">
        <v>1.6E-2</v>
      </c>
      <c r="K21" s="70">
        <v>0</v>
      </c>
      <c r="L21" s="70">
        <v>0</v>
      </c>
      <c r="M21" s="70">
        <v>9.4</v>
      </c>
      <c r="N21" s="70">
        <v>31.4</v>
      </c>
      <c r="O21" s="70">
        <v>9.8000000000000007</v>
      </c>
      <c r="P21" s="76">
        <v>0.78</v>
      </c>
    </row>
    <row r="22" spans="1:18" ht="34.5" customHeight="1" thickBot="1" x14ac:dyDescent="0.55000000000000004">
      <c r="A22" s="66"/>
      <c r="B22" s="323"/>
      <c r="C22" s="324"/>
      <c r="D22" s="70"/>
      <c r="E22" s="70">
        <f t="shared" ref="E22:P22" si="1">SUM(E15:E21)</f>
        <v>31.63</v>
      </c>
      <c r="F22" s="70">
        <f t="shared" si="1"/>
        <v>23.75</v>
      </c>
      <c r="G22" s="70">
        <f t="shared" si="1"/>
        <v>125.37</v>
      </c>
      <c r="H22" s="70">
        <f t="shared" si="1"/>
        <v>795.59</v>
      </c>
      <c r="I22" s="70">
        <f t="shared" si="1"/>
        <v>0.28799999999999998</v>
      </c>
      <c r="J22" s="70">
        <f t="shared" si="1"/>
        <v>0.3528</v>
      </c>
      <c r="K22" s="70">
        <f t="shared" si="1"/>
        <v>28.323</v>
      </c>
      <c r="L22" s="70">
        <f t="shared" si="1"/>
        <v>20.363</v>
      </c>
      <c r="M22" s="70">
        <f t="shared" si="1"/>
        <v>151.28800000000001</v>
      </c>
      <c r="N22" s="70">
        <f t="shared" si="1"/>
        <v>475.39699999999999</v>
      </c>
      <c r="O22" s="70">
        <f t="shared" si="1"/>
        <v>153.447</v>
      </c>
      <c r="P22" s="76">
        <f t="shared" si="1"/>
        <v>7.9530000000000012</v>
      </c>
    </row>
    <row r="23" spans="1:18" ht="28.5" customHeight="1" thickBot="1" x14ac:dyDescent="0.55000000000000004">
      <c r="A23" s="57" t="s">
        <v>51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8" ht="28.5" customHeight="1" x14ac:dyDescent="0.25">
      <c r="A24" s="59" t="s">
        <v>33</v>
      </c>
      <c r="B24" s="314" t="s">
        <v>4</v>
      </c>
      <c r="C24" s="315"/>
      <c r="D24" s="60" t="s">
        <v>5</v>
      </c>
      <c r="E24" s="59" t="s">
        <v>7</v>
      </c>
      <c r="F24" s="59" t="s">
        <v>8</v>
      </c>
      <c r="G24" s="59" t="s">
        <v>9</v>
      </c>
      <c r="H24" s="60" t="s">
        <v>10</v>
      </c>
      <c r="I24" s="60" t="s">
        <v>12</v>
      </c>
      <c r="J24" s="60" t="s">
        <v>14</v>
      </c>
      <c r="K24" s="60" t="s">
        <v>15</v>
      </c>
      <c r="L24" s="60" t="s">
        <v>16</v>
      </c>
      <c r="M24" s="60" t="s">
        <v>17</v>
      </c>
      <c r="N24" s="60" t="s">
        <v>18</v>
      </c>
      <c r="O24" s="72" t="s">
        <v>19</v>
      </c>
      <c r="P24" s="59" t="s">
        <v>20</v>
      </c>
    </row>
    <row r="25" spans="1:18" ht="28.5" customHeight="1" thickBot="1" x14ac:dyDescent="0.3">
      <c r="A25" s="66" t="s">
        <v>34</v>
      </c>
      <c r="B25" s="316"/>
      <c r="C25" s="317"/>
      <c r="D25" s="70" t="s">
        <v>6</v>
      </c>
      <c r="E25" s="66"/>
      <c r="F25" s="66"/>
      <c r="G25" s="66"/>
      <c r="H25" s="70" t="s">
        <v>11</v>
      </c>
      <c r="I25" s="70" t="s">
        <v>13</v>
      </c>
      <c r="J25" s="70" t="s">
        <v>13</v>
      </c>
      <c r="K25" s="70" t="s">
        <v>13</v>
      </c>
      <c r="L25" s="70" t="s">
        <v>13</v>
      </c>
      <c r="M25" s="70" t="s">
        <v>13</v>
      </c>
      <c r="N25" s="70" t="s">
        <v>13</v>
      </c>
      <c r="O25" s="66" t="s">
        <v>13</v>
      </c>
      <c r="P25" s="66" t="s">
        <v>13</v>
      </c>
    </row>
    <row r="26" spans="1:18" ht="35.25" customHeight="1" thickBot="1" x14ac:dyDescent="0.55000000000000004">
      <c r="A26" s="73"/>
      <c r="B26" s="323" t="s">
        <v>314</v>
      </c>
      <c r="C26" s="324"/>
      <c r="D26" s="70" t="s">
        <v>53</v>
      </c>
      <c r="E26" s="70">
        <v>6.89</v>
      </c>
      <c r="F26" s="70">
        <v>14.5</v>
      </c>
      <c r="G26" s="70">
        <v>47.2</v>
      </c>
      <c r="H26" s="70">
        <v>344</v>
      </c>
      <c r="I26" s="70">
        <v>0.24</v>
      </c>
      <c r="J26" s="70">
        <v>0.21</v>
      </c>
      <c r="K26" s="70">
        <v>1.73</v>
      </c>
      <c r="L26" s="70">
        <v>29</v>
      </c>
      <c r="M26" s="70">
        <v>222.4</v>
      </c>
      <c r="N26" s="70">
        <v>243.8</v>
      </c>
      <c r="O26" s="74">
        <v>55.8</v>
      </c>
      <c r="P26" s="75">
        <v>1.81</v>
      </c>
    </row>
    <row r="27" spans="1:18" ht="45" customHeight="1" thickBot="1" x14ac:dyDescent="0.55000000000000004">
      <c r="A27" s="73" t="s">
        <v>120</v>
      </c>
      <c r="B27" s="323" t="s">
        <v>121</v>
      </c>
      <c r="C27" s="324"/>
      <c r="D27" s="92" t="s">
        <v>48</v>
      </c>
      <c r="E27" s="93">
        <v>0.2</v>
      </c>
      <c r="F27" s="93">
        <v>0</v>
      </c>
      <c r="G27" s="93">
        <v>15</v>
      </c>
      <c r="H27" s="93">
        <v>58</v>
      </c>
      <c r="I27" s="93">
        <v>0</v>
      </c>
      <c r="J27" s="93">
        <v>0</v>
      </c>
      <c r="K27" s="93">
        <v>0</v>
      </c>
      <c r="L27" s="93">
        <v>0</v>
      </c>
      <c r="M27" s="93">
        <v>12</v>
      </c>
      <c r="N27" s="93">
        <v>8</v>
      </c>
      <c r="O27" s="93">
        <v>6</v>
      </c>
      <c r="P27" s="96">
        <v>0.8</v>
      </c>
    </row>
    <row r="28" spans="1:18" ht="35.25" customHeight="1" thickBot="1" x14ac:dyDescent="0.55000000000000004">
      <c r="A28" s="66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76"/>
    </row>
    <row r="29" spans="1:18" ht="35.25" customHeight="1" thickBot="1" x14ac:dyDescent="0.55000000000000004">
      <c r="A29" s="66"/>
      <c r="B29" s="321"/>
      <c r="C29" s="322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4"/>
      <c r="P29" s="76"/>
    </row>
    <row r="30" spans="1:18" ht="35.25" customHeight="1" thickBot="1" x14ac:dyDescent="0.55000000000000004">
      <c r="A30" s="66"/>
      <c r="B30" s="321"/>
      <c r="C30" s="322"/>
      <c r="D30" s="70"/>
      <c r="E30" s="70">
        <f t="shared" ref="E30:P30" si="2">SUM(E26:E29)</f>
        <v>7.09</v>
      </c>
      <c r="F30" s="70">
        <f t="shared" si="2"/>
        <v>14.5</v>
      </c>
      <c r="G30" s="70">
        <f t="shared" si="2"/>
        <v>62.2</v>
      </c>
      <c r="H30" s="70">
        <f t="shared" si="2"/>
        <v>402</v>
      </c>
      <c r="I30" s="70">
        <f t="shared" si="2"/>
        <v>0.24</v>
      </c>
      <c r="J30" s="70">
        <f t="shared" si="2"/>
        <v>0.21</v>
      </c>
      <c r="K30" s="70">
        <f t="shared" si="2"/>
        <v>1.73</v>
      </c>
      <c r="L30" s="70">
        <f t="shared" si="2"/>
        <v>29</v>
      </c>
      <c r="M30" s="70">
        <f t="shared" si="2"/>
        <v>234.4</v>
      </c>
      <c r="N30" s="70">
        <f t="shared" si="2"/>
        <v>251.8</v>
      </c>
      <c r="O30" s="74">
        <f t="shared" si="2"/>
        <v>61.8</v>
      </c>
      <c r="P30" s="76">
        <f t="shared" si="2"/>
        <v>2.6100000000000003</v>
      </c>
    </row>
    <row r="31" spans="1:18" x14ac:dyDescent="0.25">
      <c r="A31" s="1"/>
    </row>
    <row r="32" spans="1:18" x14ac:dyDescent="0.25">
      <c r="R32" s="14"/>
    </row>
    <row r="33" spans="1:18" x14ac:dyDescent="0.25">
      <c r="A33" s="1"/>
    </row>
    <row r="34" spans="1:18" ht="31.5" x14ac:dyDescent="0.5">
      <c r="A34" s="133" t="s">
        <v>92</v>
      </c>
      <c r="B34" s="58" t="s">
        <v>303</v>
      </c>
    </row>
    <row r="35" spans="1:18" ht="29.25" customHeight="1" thickBot="1" x14ac:dyDescent="0.3">
      <c r="A35" s="133" t="s">
        <v>1</v>
      </c>
    </row>
    <row r="36" spans="1:18" ht="57" x14ac:dyDescent="0.25">
      <c r="A36" s="44" t="s">
        <v>2</v>
      </c>
      <c r="B36" s="349" t="s">
        <v>4</v>
      </c>
      <c r="C36" s="350"/>
      <c r="D36" s="43" t="s">
        <v>5</v>
      </c>
      <c r="E36" s="355" t="s">
        <v>7</v>
      </c>
      <c r="F36" s="355" t="s">
        <v>8</v>
      </c>
      <c r="G36" s="355" t="s">
        <v>9</v>
      </c>
      <c r="H36" s="43" t="s">
        <v>10</v>
      </c>
      <c r="I36" s="43" t="s">
        <v>12</v>
      </c>
      <c r="J36" s="43" t="s">
        <v>14</v>
      </c>
      <c r="K36" s="43" t="s">
        <v>15</v>
      </c>
      <c r="L36" s="43" t="s">
        <v>16</v>
      </c>
      <c r="M36" s="43" t="s">
        <v>17</v>
      </c>
      <c r="N36" s="43" t="s">
        <v>18</v>
      </c>
      <c r="O36" s="43" t="s">
        <v>19</v>
      </c>
      <c r="P36" s="43" t="s">
        <v>20</v>
      </c>
    </row>
    <row r="37" spans="1:18" ht="57" x14ac:dyDescent="0.25">
      <c r="A37" s="47" t="s">
        <v>3</v>
      </c>
      <c r="B37" s="351"/>
      <c r="C37" s="352"/>
      <c r="D37" s="46" t="s">
        <v>6</v>
      </c>
      <c r="E37" s="356"/>
      <c r="F37" s="356"/>
      <c r="G37" s="356"/>
      <c r="H37" s="46" t="s">
        <v>11</v>
      </c>
      <c r="I37" s="46" t="s">
        <v>13</v>
      </c>
      <c r="J37" s="46" t="s">
        <v>13</v>
      </c>
      <c r="K37" s="46" t="s">
        <v>13</v>
      </c>
      <c r="L37" s="46" t="s">
        <v>13</v>
      </c>
      <c r="M37" s="46" t="s">
        <v>13</v>
      </c>
      <c r="N37" s="46" t="s">
        <v>13</v>
      </c>
      <c r="O37" s="46" t="s">
        <v>13</v>
      </c>
      <c r="P37" s="46" t="s">
        <v>13</v>
      </c>
    </row>
    <row r="38" spans="1:18" ht="15.75" customHeight="1" thickBot="1" x14ac:dyDescent="0.3">
      <c r="A38" s="48"/>
      <c r="B38" s="353"/>
      <c r="C38" s="354"/>
      <c r="D38" s="148"/>
      <c r="E38" s="357"/>
      <c r="F38" s="357"/>
      <c r="G38" s="357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18" ht="42.75" customHeight="1" thickBot="1" x14ac:dyDescent="0.5">
      <c r="A39" s="48" t="s">
        <v>93</v>
      </c>
      <c r="B39" s="347" t="s">
        <v>94</v>
      </c>
      <c r="C39" s="358"/>
      <c r="D39" s="49" t="s">
        <v>113</v>
      </c>
      <c r="E39" s="49">
        <v>6.9329999999999998</v>
      </c>
      <c r="F39" s="49">
        <v>12.875999999999999</v>
      </c>
      <c r="G39" s="49">
        <v>32.686</v>
      </c>
      <c r="H39" s="49">
        <v>284.76100000000002</v>
      </c>
      <c r="I39" s="49">
        <v>1.7000000000000001E-2</v>
      </c>
      <c r="J39" s="49">
        <v>0.05</v>
      </c>
      <c r="K39" s="49">
        <v>0</v>
      </c>
      <c r="L39" s="49">
        <v>0</v>
      </c>
      <c r="M39" s="49">
        <v>225.70500000000001</v>
      </c>
      <c r="N39" s="49">
        <v>261.11399999999998</v>
      </c>
      <c r="O39" s="49">
        <v>71.808999999999997</v>
      </c>
      <c r="P39" s="49">
        <v>1.98</v>
      </c>
    </row>
    <row r="40" spans="1:18" ht="42.75" customHeight="1" thickBot="1" x14ac:dyDescent="0.5">
      <c r="A40" s="48"/>
      <c r="B40" s="347" t="s">
        <v>25</v>
      </c>
      <c r="C40" s="358"/>
      <c r="D40" s="49" t="s">
        <v>26</v>
      </c>
      <c r="E40" s="49">
        <v>7.95</v>
      </c>
      <c r="F40" s="49">
        <v>7.95</v>
      </c>
      <c r="G40" s="49">
        <v>8.25</v>
      </c>
      <c r="H40" s="49">
        <v>108</v>
      </c>
      <c r="I40" s="49">
        <v>1.2E-2</v>
      </c>
      <c r="J40" s="129">
        <v>0.09</v>
      </c>
      <c r="K40" s="49">
        <v>0.21</v>
      </c>
      <c r="L40" s="49">
        <v>78</v>
      </c>
      <c r="M40" s="49">
        <v>264</v>
      </c>
      <c r="N40" s="49">
        <v>150</v>
      </c>
      <c r="O40" s="49">
        <v>10.5</v>
      </c>
      <c r="P40" s="49">
        <v>0.3</v>
      </c>
    </row>
    <row r="41" spans="1:18" ht="42.75" customHeight="1" thickBot="1" x14ac:dyDescent="0.5">
      <c r="A41" s="48"/>
      <c r="B41" s="347" t="s">
        <v>96</v>
      </c>
      <c r="C41" s="358"/>
      <c r="D41" s="49" t="s">
        <v>100</v>
      </c>
      <c r="E41" s="49">
        <v>0.01</v>
      </c>
      <c r="F41" s="49">
        <v>8.3000000000000007</v>
      </c>
      <c r="G41" s="49">
        <v>0.06</v>
      </c>
      <c r="H41" s="49">
        <v>77</v>
      </c>
      <c r="I41" s="49">
        <v>0</v>
      </c>
      <c r="J41" s="49">
        <v>0.01</v>
      </c>
      <c r="K41" s="49">
        <v>0</v>
      </c>
      <c r="L41" s="49">
        <v>40</v>
      </c>
      <c r="M41" s="49">
        <v>2</v>
      </c>
      <c r="N41" s="49">
        <v>3</v>
      </c>
      <c r="O41" s="49">
        <v>0</v>
      </c>
      <c r="P41" s="49">
        <v>0</v>
      </c>
    </row>
    <row r="42" spans="1:18" ht="42.75" customHeight="1" thickBot="1" x14ac:dyDescent="0.3">
      <c r="A42" s="48"/>
      <c r="B42" s="347" t="s">
        <v>63</v>
      </c>
      <c r="C42" s="348"/>
      <c r="D42" s="49" t="s">
        <v>30</v>
      </c>
      <c r="E42" s="49">
        <v>3.95</v>
      </c>
      <c r="F42" s="49">
        <v>1.65</v>
      </c>
      <c r="G42" s="49">
        <v>29.9</v>
      </c>
      <c r="H42" s="49">
        <v>144.80000000000001</v>
      </c>
      <c r="I42" s="49">
        <v>3.5200000000000002E-2</v>
      </c>
      <c r="J42" s="49">
        <v>1.4999999999999999E-2</v>
      </c>
      <c r="K42" s="49">
        <v>0</v>
      </c>
      <c r="L42" s="49">
        <v>0</v>
      </c>
      <c r="M42" s="49">
        <v>10</v>
      </c>
      <c r="N42" s="49">
        <v>32.5</v>
      </c>
      <c r="O42" s="49">
        <v>7</v>
      </c>
      <c r="P42" s="49">
        <v>0.55000000000000004</v>
      </c>
    </row>
    <row r="43" spans="1:18" ht="42.75" customHeight="1" thickBot="1" x14ac:dyDescent="0.3">
      <c r="A43" s="48" t="s">
        <v>98</v>
      </c>
      <c r="B43" s="347" t="s">
        <v>97</v>
      </c>
      <c r="C43" s="348"/>
      <c r="D43" s="49" t="s">
        <v>114</v>
      </c>
      <c r="E43" s="49">
        <v>0.4</v>
      </c>
      <c r="F43" s="49">
        <v>0</v>
      </c>
      <c r="G43" s="49">
        <v>24.1</v>
      </c>
      <c r="H43" s="49">
        <v>95</v>
      </c>
      <c r="I43" s="49">
        <v>0</v>
      </c>
      <c r="J43" s="49">
        <v>0.01</v>
      </c>
      <c r="K43" s="49">
        <v>0</v>
      </c>
      <c r="L43" s="49">
        <v>0</v>
      </c>
      <c r="M43" s="49">
        <v>4</v>
      </c>
      <c r="N43" s="49">
        <v>5</v>
      </c>
      <c r="O43" s="49">
        <v>5.6</v>
      </c>
      <c r="P43" s="49">
        <v>0.44</v>
      </c>
    </row>
    <row r="44" spans="1:18" ht="42.75" customHeight="1" thickBot="1" x14ac:dyDescent="0.3">
      <c r="A44" s="48"/>
      <c r="B44" s="359"/>
      <c r="C44" s="360"/>
      <c r="D44" s="49"/>
      <c r="E44" s="49">
        <f t="shared" ref="E44:P44" si="3">SUM(E39:E43)</f>
        <v>19.242999999999999</v>
      </c>
      <c r="F44" s="49">
        <f t="shared" si="3"/>
        <v>30.776</v>
      </c>
      <c r="G44" s="49">
        <f t="shared" si="3"/>
        <v>94.996000000000009</v>
      </c>
      <c r="H44" s="49">
        <f t="shared" si="3"/>
        <v>709.56100000000004</v>
      </c>
      <c r="I44" s="49">
        <f t="shared" si="3"/>
        <v>6.4200000000000007E-2</v>
      </c>
      <c r="J44" s="49">
        <f t="shared" si="3"/>
        <v>0.17500000000000004</v>
      </c>
      <c r="K44" s="49">
        <f t="shared" si="3"/>
        <v>0.21</v>
      </c>
      <c r="L44" s="49">
        <f t="shared" si="3"/>
        <v>118</v>
      </c>
      <c r="M44" s="49">
        <f t="shared" si="3"/>
        <v>505.70500000000004</v>
      </c>
      <c r="N44" s="49">
        <f t="shared" si="3"/>
        <v>451.61399999999998</v>
      </c>
      <c r="O44" s="49">
        <f t="shared" si="3"/>
        <v>94.908999999999992</v>
      </c>
      <c r="P44" s="49">
        <f t="shared" si="3"/>
        <v>3.27</v>
      </c>
      <c r="R44" s="8"/>
    </row>
    <row r="45" spans="1:18" ht="30" customHeight="1" thickBot="1" x14ac:dyDescent="0.5">
      <c r="A45" s="40" t="s">
        <v>32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8" ht="57" x14ac:dyDescent="0.25">
      <c r="A46" s="44" t="s">
        <v>33</v>
      </c>
      <c r="B46" s="349" t="s">
        <v>4</v>
      </c>
      <c r="C46" s="350"/>
      <c r="D46" s="43" t="s">
        <v>5</v>
      </c>
      <c r="E46" s="44" t="s">
        <v>7</v>
      </c>
      <c r="F46" s="44" t="s">
        <v>8</v>
      </c>
      <c r="G46" s="44" t="s">
        <v>9</v>
      </c>
      <c r="H46" s="43" t="s">
        <v>10</v>
      </c>
      <c r="I46" s="43" t="s">
        <v>12</v>
      </c>
      <c r="J46" s="43" t="s">
        <v>14</v>
      </c>
      <c r="K46" s="43" t="s">
        <v>15</v>
      </c>
      <c r="L46" s="43" t="s">
        <v>16</v>
      </c>
      <c r="M46" s="43" t="s">
        <v>17</v>
      </c>
      <c r="N46" s="43" t="s">
        <v>18</v>
      </c>
      <c r="O46" s="44" t="s">
        <v>35</v>
      </c>
      <c r="P46" s="43" t="s">
        <v>20</v>
      </c>
    </row>
    <row r="47" spans="1:18" ht="29.25" thickBot="1" x14ac:dyDescent="0.3">
      <c r="A47" s="48" t="s">
        <v>34</v>
      </c>
      <c r="B47" s="353"/>
      <c r="C47" s="354"/>
      <c r="D47" s="49" t="s">
        <v>6</v>
      </c>
      <c r="E47" s="48"/>
      <c r="F47" s="48"/>
      <c r="G47" s="48"/>
      <c r="H47" s="49" t="s">
        <v>11</v>
      </c>
      <c r="I47" s="49" t="s">
        <v>13</v>
      </c>
      <c r="J47" s="49" t="s">
        <v>13</v>
      </c>
      <c r="K47" s="49" t="s">
        <v>13</v>
      </c>
      <c r="L47" s="49" t="s">
        <v>13</v>
      </c>
      <c r="M47" s="49" t="s">
        <v>13</v>
      </c>
      <c r="N47" s="49" t="s">
        <v>13</v>
      </c>
      <c r="O47" s="48"/>
      <c r="P47" s="49" t="s">
        <v>13</v>
      </c>
    </row>
    <row r="48" spans="1:18" ht="51" customHeight="1" thickBot="1" x14ac:dyDescent="0.5">
      <c r="A48" s="48" t="s">
        <v>102</v>
      </c>
      <c r="B48" s="325" t="s">
        <v>103</v>
      </c>
      <c r="C48" s="326"/>
      <c r="D48" s="49" t="s">
        <v>53</v>
      </c>
      <c r="E48" s="49">
        <v>0.6</v>
      </c>
      <c r="F48" s="49">
        <v>7.06</v>
      </c>
      <c r="G48" s="49">
        <v>2.98</v>
      </c>
      <c r="H48" s="49">
        <v>78.680000000000007</v>
      </c>
      <c r="I48" s="49">
        <v>0.05</v>
      </c>
      <c r="J48" s="49">
        <v>6.6000000000000003E-2</v>
      </c>
      <c r="K48" s="49">
        <v>16.600000000000001</v>
      </c>
      <c r="L48" s="49">
        <v>0</v>
      </c>
      <c r="M48" s="49">
        <v>38.18</v>
      </c>
      <c r="N48" s="49">
        <v>69.72</v>
      </c>
      <c r="O48" s="49">
        <v>23.24</v>
      </c>
      <c r="P48" s="55">
        <v>1</v>
      </c>
    </row>
    <row r="49" spans="1:16" ht="51" customHeight="1" thickBot="1" x14ac:dyDescent="0.5">
      <c r="A49" s="48" t="s">
        <v>104</v>
      </c>
      <c r="B49" s="325" t="s">
        <v>209</v>
      </c>
      <c r="C49" s="326"/>
      <c r="D49" s="49" t="s">
        <v>142</v>
      </c>
      <c r="E49" s="49">
        <v>5.7</v>
      </c>
      <c r="F49" s="49">
        <v>7.45</v>
      </c>
      <c r="G49" s="49">
        <v>20.5</v>
      </c>
      <c r="H49" s="49">
        <v>175</v>
      </c>
      <c r="I49" s="49">
        <v>1.4999999999999999E-2</v>
      </c>
      <c r="J49" s="49">
        <v>0.1075</v>
      </c>
      <c r="K49" s="49">
        <v>11.85</v>
      </c>
      <c r="L49" s="49">
        <v>25.5</v>
      </c>
      <c r="M49" s="49">
        <v>58.38</v>
      </c>
      <c r="N49" s="49">
        <v>93.63</v>
      </c>
      <c r="O49" s="49">
        <v>36</v>
      </c>
      <c r="P49" s="55">
        <v>1.2749999999999999</v>
      </c>
    </row>
    <row r="50" spans="1:16" ht="51" customHeight="1" thickBot="1" x14ac:dyDescent="0.5">
      <c r="A50" s="48" t="s">
        <v>105</v>
      </c>
      <c r="B50" s="325" t="s">
        <v>111</v>
      </c>
      <c r="C50" s="326"/>
      <c r="D50" s="49" t="s">
        <v>112</v>
      </c>
      <c r="E50" s="49">
        <v>13.9</v>
      </c>
      <c r="F50" s="49">
        <v>6.5</v>
      </c>
      <c r="G50" s="49">
        <v>8</v>
      </c>
      <c r="H50" s="49">
        <v>132</v>
      </c>
      <c r="I50" s="49">
        <v>7.4999999999999997E-2</v>
      </c>
      <c r="J50" s="49">
        <v>0.15</v>
      </c>
      <c r="K50" s="49">
        <v>0</v>
      </c>
      <c r="L50" s="49">
        <v>0</v>
      </c>
      <c r="M50" s="49">
        <v>23.75</v>
      </c>
      <c r="N50" s="49">
        <v>205</v>
      </c>
      <c r="O50" s="49">
        <v>22.5</v>
      </c>
      <c r="P50" s="55">
        <v>2.875</v>
      </c>
    </row>
    <row r="51" spans="1:16" ht="51" customHeight="1" thickBot="1" x14ac:dyDescent="0.5">
      <c r="A51" s="48" t="s">
        <v>106</v>
      </c>
      <c r="B51" s="325" t="s">
        <v>107</v>
      </c>
      <c r="C51" s="326"/>
      <c r="D51" s="49" t="s">
        <v>57</v>
      </c>
      <c r="E51" s="49">
        <v>10.44</v>
      </c>
      <c r="F51" s="49">
        <v>9.36</v>
      </c>
      <c r="G51" s="49">
        <v>51.12</v>
      </c>
      <c r="H51" s="49">
        <v>316.62</v>
      </c>
      <c r="I51" s="49">
        <v>0.14399999999999999</v>
      </c>
      <c r="J51" s="49">
        <v>7.1999999999999995E-2</v>
      </c>
      <c r="K51" s="49">
        <v>0</v>
      </c>
      <c r="L51" s="49">
        <v>0</v>
      </c>
      <c r="M51" s="49">
        <v>21.6</v>
      </c>
      <c r="N51" s="49">
        <v>129.6</v>
      </c>
      <c r="O51" s="49">
        <v>88.2</v>
      </c>
      <c r="P51" s="55">
        <v>2.88</v>
      </c>
    </row>
    <row r="52" spans="1:16" ht="51" customHeight="1" thickBot="1" x14ac:dyDescent="0.5">
      <c r="A52" s="48" t="s">
        <v>108</v>
      </c>
      <c r="B52" s="347" t="s">
        <v>109</v>
      </c>
      <c r="C52" s="348"/>
      <c r="D52" s="49" t="s">
        <v>48</v>
      </c>
      <c r="E52" s="49">
        <v>0</v>
      </c>
      <c r="F52" s="49">
        <v>0</v>
      </c>
      <c r="G52" s="49">
        <v>30.6</v>
      </c>
      <c r="H52" s="49">
        <v>118</v>
      </c>
      <c r="I52" s="49">
        <v>0</v>
      </c>
      <c r="J52" s="49">
        <v>0.02</v>
      </c>
      <c r="K52" s="49">
        <v>4.4000000000000004</v>
      </c>
      <c r="L52" s="49">
        <v>0</v>
      </c>
      <c r="M52" s="49">
        <v>22</v>
      </c>
      <c r="N52" s="49">
        <v>18</v>
      </c>
      <c r="O52" s="49">
        <v>6</v>
      </c>
      <c r="P52" s="55">
        <v>0.2</v>
      </c>
    </row>
    <row r="53" spans="1:16" ht="51" customHeight="1" thickBot="1" x14ac:dyDescent="0.3">
      <c r="A53" s="48"/>
      <c r="B53" s="347" t="s">
        <v>63</v>
      </c>
      <c r="C53" s="348"/>
      <c r="D53" s="49" t="s">
        <v>58</v>
      </c>
      <c r="E53" s="49">
        <v>3.16</v>
      </c>
      <c r="F53" s="49">
        <v>1.32</v>
      </c>
      <c r="G53" s="49">
        <v>23.92</v>
      </c>
      <c r="H53" s="49">
        <v>115.85</v>
      </c>
      <c r="I53" s="49">
        <v>4.3999999999999997E-2</v>
      </c>
      <c r="J53" s="49">
        <v>1.2E-2</v>
      </c>
      <c r="K53" s="49">
        <v>0</v>
      </c>
      <c r="L53" s="49">
        <v>0</v>
      </c>
      <c r="M53" s="49">
        <v>8</v>
      </c>
      <c r="N53" s="49">
        <v>26</v>
      </c>
      <c r="O53" s="49">
        <v>5.6</v>
      </c>
      <c r="P53" s="49">
        <v>0.44</v>
      </c>
    </row>
    <row r="54" spans="1:16" ht="51" customHeight="1" thickBot="1" x14ac:dyDescent="0.5">
      <c r="A54" s="48"/>
      <c r="B54" s="325" t="s">
        <v>73</v>
      </c>
      <c r="C54" s="326"/>
      <c r="D54" s="49" t="s">
        <v>50</v>
      </c>
      <c r="E54" s="49">
        <v>1.4</v>
      </c>
      <c r="F54" s="49">
        <v>0.2</v>
      </c>
      <c r="G54" s="49">
        <v>8.1</v>
      </c>
      <c r="H54" s="49">
        <v>38</v>
      </c>
      <c r="I54" s="49">
        <v>3.5999999999999997E-2</v>
      </c>
      <c r="J54" s="49">
        <v>1.6E-2</v>
      </c>
      <c r="K54" s="49">
        <v>0</v>
      </c>
      <c r="L54" s="49">
        <v>0</v>
      </c>
      <c r="M54" s="49">
        <v>9.4</v>
      </c>
      <c r="N54" s="49">
        <v>31.4</v>
      </c>
      <c r="O54" s="49">
        <v>9.8000000000000007</v>
      </c>
      <c r="P54" s="55">
        <v>0.78</v>
      </c>
    </row>
    <row r="55" spans="1:16" ht="51" customHeight="1" thickBot="1" x14ac:dyDescent="0.5">
      <c r="A55" s="48"/>
      <c r="B55" s="343"/>
      <c r="C55" s="344"/>
      <c r="D55" s="49"/>
      <c r="E55" s="49">
        <f t="shared" ref="E55:P55" si="4">SUM(E48:E54)</f>
        <v>35.199999999999996</v>
      </c>
      <c r="F55" s="49">
        <f t="shared" si="4"/>
        <v>31.889999999999997</v>
      </c>
      <c r="G55" s="49">
        <f t="shared" si="4"/>
        <v>145.22</v>
      </c>
      <c r="H55" s="49">
        <f t="shared" si="4"/>
        <v>974.15</v>
      </c>
      <c r="I55" s="49">
        <f t="shared" si="4"/>
        <v>0.36399999999999999</v>
      </c>
      <c r="J55" s="49">
        <f t="shared" si="4"/>
        <v>0.44350000000000006</v>
      </c>
      <c r="K55" s="49">
        <f t="shared" si="4"/>
        <v>32.85</v>
      </c>
      <c r="L55" s="49">
        <f t="shared" si="4"/>
        <v>25.5</v>
      </c>
      <c r="M55" s="49">
        <f t="shared" si="4"/>
        <v>181.31</v>
      </c>
      <c r="N55" s="49">
        <f t="shared" si="4"/>
        <v>573.35</v>
      </c>
      <c r="O55" s="49">
        <f t="shared" si="4"/>
        <v>191.34</v>
      </c>
      <c r="P55" s="55">
        <f t="shared" si="4"/>
        <v>9.4499999999999993</v>
      </c>
    </row>
    <row r="56" spans="1:16" ht="30" customHeight="1" thickBot="1" x14ac:dyDescent="0.3">
      <c r="A56" s="1" t="s">
        <v>51</v>
      </c>
    </row>
    <row r="57" spans="1:16" x14ac:dyDescent="0.25">
      <c r="A57" s="16" t="s">
        <v>33</v>
      </c>
      <c r="B57" s="345" t="s">
        <v>4</v>
      </c>
      <c r="C57" s="3" t="s">
        <v>5</v>
      </c>
      <c r="D57" s="3" t="s">
        <v>5</v>
      </c>
      <c r="E57" s="16" t="s">
        <v>7</v>
      </c>
      <c r="F57" s="16" t="s">
        <v>8</v>
      </c>
      <c r="G57" s="16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16" t="s">
        <v>20</v>
      </c>
    </row>
    <row r="58" spans="1:16" ht="15.75" thickBot="1" x14ac:dyDescent="0.3">
      <c r="A58" s="17" t="s">
        <v>34</v>
      </c>
      <c r="B58" s="346"/>
      <c r="C58" s="6" t="s">
        <v>6</v>
      </c>
      <c r="D58" s="6" t="s">
        <v>6</v>
      </c>
      <c r="E58" s="17"/>
      <c r="F58" s="17"/>
      <c r="G58" s="17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17" t="s">
        <v>13</v>
      </c>
      <c r="P58" s="17" t="s">
        <v>13</v>
      </c>
    </row>
    <row r="59" spans="1:16" ht="15.75" thickBot="1" x14ac:dyDescent="0.3">
      <c r="A59" s="1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1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1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17"/>
      <c r="B62" s="340" t="s">
        <v>264</v>
      </c>
      <c r="C62" s="341"/>
      <c r="D62" s="6"/>
      <c r="E62" s="6"/>
      <c r="F62" s="6"/>
      <c r="G62" s="6"/>
      <c r="H62" s="6"/>
      <c r="I62" s="6">
        <v>0.9</v>
      </c>
      <c r="J62" s="6">
        <v>1.05</v>
      </c>
      <c r="K62" s="6">
        <v>45</v>
      </c>
      <c r="L62" s="6">
        <v>525</v>
      </c>
      <c r="M62" s="6">
        <v>825</v>
      </c>
      <c r="N62" s="6">
        <v>825</v>
      </c>
      <c r="O62" s="12">
        <v>187.5</v>
      </c>
      <c r="P62" s="10">
        <v>9</v>
      </c>
    </row>
    <row r="63" spans="1:16" ht="15.75" thickBot="1" x14ac:dyDescent="0.3">
      <c r="A63" s="17"/>
      <c r="B63" s="340" t="s">
        <v>263</v>
      </c>
      <c r="C63" s="341"/>
      <c r="D63" s="6"/>
      <c r="E63" s="6"/>
      <c r="F63" s="6"/>
      <c r="G63" s="6"/>
      <c r="H63" s="6"/>
      <c r="I63" s="6">
        <v>0.84</v>
      </c>
      <c r="J63" s="6">
        <v>0.96</v>
      </c>
      <c r="K63" s="6">
        <v>42</v>
      </c>
      <c r="L63" s="6">
        <v>540</v>
      </c>
      <c r="M63" s="6">
        <v>720</v>
      </c>
      <c r="N63" s="6">
        <v>720</v>
      </c>
      <c r="O63" s="12">
        <v>180</v>
      </c>
      <c r="P63" s="10">
        <v>10.8</v>
      </c>
    </row>
  </sheetData>
  <mergeCells count="47">
    <mergeCell ref="G3:G4"/>
    <mergeCell ref="F3:F4"/>
    <mergeCell ref="B3:C4"/>
    <mergeCell ref="E3:E4"/>
    <mergeCell ref="B62:C62"/>
    <mergeCell ref="B19:C19"/>
    <mergeCell ref="B5:C5"/>
    <mergeCell ref="B6:C6"/>
    <mergeCell ref="B7:C7"/>
    <mergeCell ref="B8:C8"/>
    <mergeCell ref="B9:C9"/>
    <mergeCell ref="B10:C10"/>
    <mergeCell ref="B13:C14"/>
    <mergeCell ref="B15:C15"/>
    <mergeCell ref="B16:C16"/>
    <mergeCell ref="B17:C17"/>
    <mergeCell ref="B63:C63"/>
    <mergeCell ref="B20:C20"/>
    <mergeCell ref="B21:C21"/>
    <mergeCell ref="B22:C22"/>
    <mergeCell ref="B26:C26"/>
    <mergeCell ref="B27:C27"/>
    <mergeCell ref="B28:C28"/>
    <mergeCell ref="B29:C29"/>
    <mergeCell ref="B30:C30"/>
    <mergeCell ref="B24:C25"/>
    <mergeCell ref="B54:C54"/>
    <mergeCell ref="B55:C55"/>
    <mergeCell ref="B57:B58"/>
    <mergeCell ref="B48:C48"/>
    <mergeCell ref="B49:C49"/>
    <mergeCell ref="B50:C50"/>
    <mergeCell ref="E36:E38"/>
    <mergeCell ref="F36:F38"/>
    <mergeCell ref="G36:G38"/>
    <mergeCell ref="B39:C39"/>
    <mergeCell ref="B40:C40"/>
    <mergeCell ref="B36:C38"/>
    <mergeCell ref="B51:C51"/>
    <mergeCell ref="B52:C52"/>
    <mergeCell ref="B53:C53"/>
    <mergeCell ref="B18:C18"/>
    <mergeCell ref="B46:C47"/>
    <mergeCell ref="B41:C41"/>
    <mergeCell ref="B42:C42"/>
    <mergeCell ref="B43:C43"/>
    <mergeCell ref="B44:C4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abSelected="1" zoomScale="50" zoomScaleNormal="50" workbookViewId="0">
      <selection activeCell="J17" sqref="J17"/>
    </sheetView>
  </sheetViews>
  <sheetFormatPr defaultRowHeight="15" x14ac:dyDescent="0.25"/>
  <cols>
    <col min="1" max="1" width="17.42578125" customWidth="1"/>
    <col min="2" max="2" width="18.85546875" customWidth="1"/>
    <col min="3" max="3" width="55.42578125" customWidth="1"/>
    <col min="4" max="4" width="23.140625" customWidth="1"/>
    <col min="5" max="16" width="19.5703125" customWidth="1"/>
  </cols>
  <sheetData>
    <row r="1" spans="1:16" ht="33.75" x14ac:dyDescent="0.5">
      <c r="A1" s="246" t="s">
        <v>115</v>
      </c>
      <c r="B1" s="58" t="s">
        <v>265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34.5" thickBot="1" x14ac:dyDescent="0.55000000000000004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34.5" customHeight="1" x14ac:dyDescent="0.25">
      <c r="A3" s="303" t="s">
        <v>2</v>
      </c>
      <c r="B3" s="414" t="s">
        <v>4</v>
      </c>
      <c r="C3" s="415"/>
      <c r="D3" s="107" t="s">
        <v>5</v>
      </c>
      <c r="E3" s="303" t="s">
        <v>7</v>
      </c>
      <c r="F3" s="303" t="s">
        <v>8</v>
      </c>
      <c r="G3" s="303" t="s">
        <v>9</v>
      </c>
      <c r="H3" s="107" t="s">
        <v>10</v>
      </c>
      <c r="I3" s="107" t="s">
        <v>12</v>
      </c>
      <c r="J3" s="107" t="s">
        <v>14</v>
      </c>
      <c r="K3" s="107" t="s">
        <v>15</v>
      </c>
      <c r="L3" s="107" t="s">
        <v>16</v>
      </c>
      <c r="M3" s="107" t="s">
        <v>17</v>
      </c>
      <c r="N3" s="107" t="s">
        <v>18</v>
      </c>
      <c r="O3" s="107" t="s">
        <v>19</v>
      </c>
      <c r="P3" s="107" t="s">
        <v>20</v>
      </c>
    </row>
    <row r="4" spans="1:16" ht="41.25" customHeight="1" x14ac:dyDescent="0.25">
      <c r="A4" s="304" t="s">
        <v>3</v>
      </c>
      <c r="B4" s="416"/>
      <c r="C4" s="417"/>
      <c r="D4" s="109" t="s">
        <v>6</v>
      </c>
      <c r="E4" s="304"/>
      <c r="F4" s="304"/>
      <c r="G4" s="304"/>
      <c r="H4" s="109" t="s">
        <v>11</v>
      </c>
      <c r="I4" s="109" t="s">
        <v>13</v>
      </c>
      <c r="J4" s="109" t="s">
        <v>13</v>
      </c>
      <c r="K4" s="109" t="s">
        <v>13</v>
      </c>
      <c r="L4" s="109" t="s">
        <v>13</v>
      </c>
      <c r="M4" s="109" t="s">
        <v>13</v>
      </c>
      <c r="N4" s="109" t="s">
        <v>13</v>
      </c>
      <c r="O4" s="109" t="s">
        <v>13</v>
      </c>
      <c r="P4" s="109" t="s">
        <v>13</v>
      </c>
    </row>
    <row r="5" spans="1:16" ht="63.75" customHeight="1" thickBot="1" x14ac:dyDescent="0.55000000000000004">
      <c r="A5" s="297" t="s">
        <v>230</v>
      </c>
      <c r="B5" s="429" t="s">
        <v>231</v>
      </c>
      <c r="C5" s="430"/>
      <c r="D5" s="309" t="s">
        <v>89</v>
      </c>
      <c r="E5" s="309">
        <v>20.6</v>
      </c>
      <c r="F5" s="309">
        <v>11.8</v>
      </c>
      <c r="G5" s="309">
        <v>53.5</v>
      </c>
      <c r="H5" s="309">
        <v>405</v>
      </c>
      <c r="I5" s="309">
        <v>0.125</v>
      </c>
      <c r="J5" s="309">
        <v>0.11</v>
      </c>
      <c r="K5" s="309">
        <v>0.56000000000000005</v>
      </c>
      <c r="L5" s="309">
        <v>0</v>
      </c>
      <c r="M5" s="309">
        <v>35.630000000000003</v>
      </c>
      <c r="N5" s="309">
        <v>200.75</v>
      </c>
      <c r="O5" s="309">
        <v>58.75</v>
      </c>
      <c r="P5" s="310">
        <v>3</v>
      </c>
    </row>
    <row r="6" spans="1:16" ht="47.25" customHeight="1" thickBot="1" x14ac:dyDescent="0.5">
      <c r="A6" s="305"/>
      <c r="B6" s="347" t="s">
        <v>338</v>
      </c>
      <c r="C6" s="358"/>
      <c r="D6" s="49" t="s">
        <v>50</v>
      </c>
      <c r="E6" s="49">
        <v>0.26</v>
      </c>
      <c r="F6" s="49">
        <v>0.06</v>
      </c>
      <c r="G6" s="49">
        <v>1.06</v>
      </c>
      <c r="H6" s="49">
        <v>6.2</v>
      </c>
      <c r="I6" s="49">
        <v>4.0000000000000001E-3</v>
      </c>
      <c r="J6" s="49">
        <v>4.0000000000000001E-3</v>
      </c>
      <c r="K6" s="49">
        <v>1</v>
      </c>
      <c r="L6" s="49">
        <v>1</v>
      </c>
      <c r="M6" s="49">
        <v>0.6</v>
      </c>
      <c r="N6" s="49">
        <v>0.6</v>
      </c>
      <c r="O6" s="49">
        <v>2.8</v>
      </c>
      <c r="P6" s="49">
        <v>0.6</v>
      </c>
    </row>
    <row r="7" spans="1:16" ht="47.25" customHeight="1" thickBot="1" x14ac:dyDescent="0.55000000000000004">
      <c r="A7" s="305"/>
      <c r="B7" s="312" t="s">
        <v>63</v>
      </c>
      <c r="C7" s="313"/>
      <c r="D7" s="70" t="s">
        <v>58</v>
      </c>
      <c r="E7" s="70">
        <v>3.16</v>
      </c>
      <c r="F7" s="70">
        <v>0.4</v>
      </c>
      <c r="G7" s="70">
        <v>19.87</v>
      </c>
      <c r="H7" s="70">
        <v>90.6</v>
      </c>
      <c r="I7" s="70">
        <v>4.3999999999999997E-2</v>
      </c>
      <c r="J7" s="70">
        <v>1.2E-2</v>
      </c>
      <c r="K7" s="70">
        <v>0</v>
      </c>
      <c r="L7" s="70">
        <v>0</v>
      </c>
      <c r="M7" s="70">
        <v>8</v>
      </c>
      <c r="N7" s="70">
        <v>26</v>
      </c>
      <c r="O7" s="70">
        <v>5.6</v>
      </c>
      <c r="P7" s="76">
        <v>0.44</v>
      </c>
    </row>
    <row r="8" spans="1:16" ht="47.25" customHeight="1" thickBot="1" x14ac:dyDescent="0.3">
      <c r="A8" s="305" t="s">
        <v>134</v>
      </c>
      <c r="B8" s="418" t="s">
        <v>133</v>
      </c>
      <c r="C8" s="419"/>
      <c r="D8" s="110" t="s">
        <v>48</v>
      </c>
      <c r="E8" s="110">
        <v>1.6</v>
      </c>
      <c r="F8" s="110">
        <v>1.6</v>
      </c>
      <c r="G8" s="110">
        <v>2.35</v>
      </c>
      <c r="H8" s="110">
        <v>87</v>
      </c>
      <c r="I8" s="110">
        <v>0.01</v>
      </c>
      <c r="J8" s="110">
        <v>0.02</v>
      </c>
      <c r="K8" s="110">
        <v>0.6</v>
      </c>
      <c r="L8" s="110">
        <v>0</v>
      </c>
      <c r="M8" s="110">
        <v>66</v>
      </c>
      <c r="N8" s="110">
        <v>50</v>
      </c>
      <c r="O8" s="110">
        <v>12</v>
      </c>
      <c r="P8" s="110">
        <v>0.8</v>
      </c>
    </row>
    <row r="9" spans="1:16" ht="47.25" customHeight="1" thickBot="1" x14ac:dyDescent="0.3">
      <c r="A9" s="305"/>
      <c r="B9" s="418"/>
      <c r="C9" s="419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pans="1:16" ht="47.25" customHeight="1" thickBot="1" x14ac:dyDescent="0.3">
      <c r="A10" s="305"/>
      <c r="B10" s="418"/>
      <c r="C10" s="419"/>
      <c r="D10" s="110"/>
      <c r="E10" s="110">
        <f t="shared" ref="E10:P10" si="0">SUM(E5:E9)</f>
        <v>25.620000000000005</v>
      </c>
      <c r="F10" s="110">
        <f t="shared" si="0"/>
        <v>13.860000000000001</v>
      </c>
      <c r="G10" s="110">
        <f t="shared" si="0"/>
        <v>76.78</v>
      </c>
      <c r="H10" s="110">
        <f t="shared" si="0"/>
        <v>588.79999999999995</v>
      </c>
      <c r="I10" s="110">
        <f t="shared" si="0"/>
        <v>0.183</v>
      </c>
      <c r="J10" s="110">
        <f t="shared" si="0"/>
        <v>0.14599999999999999</v>
      </c>
      <c r="K10" s="110">
        <f t="shared" si="0"/>
        <v>2.16</v>
      </c>
      <c r="L10" s="110">
        <f t="shared" si="0"/>
        <v>1</v>
      </c>
      <c r="M10" s="110">
        <f t="shared" si="0"/>
        <v>110.23</v>
      </c>
      <c r="N10" s="110">
        <f t="shared" si="0"/>
        <v>277.35000000000002</v>
      </c>
      <c r="O10" s="110">
        <f t="shared" si="0"/>
        <v>79.149999999999991</v>
      </c>
      <c r="P10" s="110">
        <f t="shared" si="0"/>
        <v>4.84</v>
      </c>
    </row>
    <row r="11" spans="1:16" ht="47.25" customHeight="1" thickBot="1" x14ac:dyDescent="0.55000000000000004">
      <c r="A11" s="104" t="s">
        <v>32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</row>
    <row r="12" spans="1:16" ht="42" customHeight="1" x14ac:dyDescent="0.25">
      <c r="A12" s="303" t="s">
        <v>33</v>
      </c>
      <c r="B12" s="414" t="s">
        <v>4</v>
      </c>
      <c r="C12" s="415"/>
      <c r="D12" s="107" t="s">
        <v>5</v>
      </c>
      <c r="E12" s="303" t="s">
        <v>7</v>
      </c>
      <c r="F12" s="303" t="s">
        <v>8</v>
      </c>
      <c r="G12" s="303" t="s">
        <v>9</v>
      </c>
      <c r="H12" s="107" t="s">
        <v>10</v>
      </c>
      <c r="I12" s="107" t="s">
        <v>12</v>
      </c>
      <c r="J12" s="107" t="s">
        <v>14</v>
      </c>
      <c r="K12" s="107" t="s">
        <v>15</v>
      </c>
      <c r="L12" s="107" t="s">
        <v>16</v>
      </c>
      <c r="M12" s="107" t="s">
        <v>17</v>
      </c>
      <c r="N12" s="107" t="s">
        <v>18</v>
      </c>
      <c r="O12" s="303" t="s">
        <v>266</v>
      </c>
      <c r="P12" s="107" t="s">
        <v>20</v>
      </c>
    </row>
    <row r="13" spans="1:16" ht="33" customHeight="1" thickBot="1" x14ac:dyDescent="0.3">
      <c r="A13" s="305" t="s">
        <v>34</v>
      </c>
      <c r="B13" s="421"/>
      <c r="C13" s="422"/>
      <c r="D13" s="110" t="s">
        <v>6</v>
      </c>
      <c r="E13" s="305"/>
      <c r="F13" s="305"/>
      <c r="G13" s="305"/>
      <c r="H13" s="110" t="s">
        <v>11</v>
      </c>
      <c r="I13" s="110" t="s">
        <v>13</v>
      </c>
      <c r="J13" s="110" t="s">
        <v>13</v>
      </c>
      <c r="K13" s="110" t="s">
        <v>13</v>
      </c>
      <c r="L13" s="110" t="s">
        <v>13</v>
      </c>
      <c r="M13" s="110" t="s">
        <v>13</v>
      </c>
      <c r="N13" s="110" t="s">
        <v>13</v>
      </c>
      <c r="O13" s="110" t="s">
        <v>13</v>
      </c>
      <c r="P13" s="110" t="s">
        <v>13</v>
      </c>
    </row>
    <row r="14" spans="1:16" ht="47.25" customHeight="1" thickBot="1" x14ac:dyDescent="0.55000000000000004">
      <c r="A14" s="305" t="s">
        <v>65</v>
      </c>
      <c r="B14" s="423" t="s">
        <v>135</v>
      </c>
      <c r="C14" s="424"/>
      <c r="D14" s="110" t="s">
        <v>38</v>
      </c>
      <c r="E14" s="110">
        <v>0.9</v>
      </c>
      <c r="F14" s="110">
        <v>2.4</v>
      </c>
      <c r="G14" s="110">
        <v>6.6</v>
      </c>
      <c r="H14" s="110">
        <v>51.6</v>
      </c>
      <c r="I14" s="110">
        <v>0.05</v>
      </c>
      <c r="J14" s="110">
        <v>7.0000000000000007E-2</v>
      </c>
      <c r="K14" s="110">
        <v>3.66</v>
      </c>
      <c r="L14" s="110">
        <v>25</v>
      </c>
      <c r="M14" s="110">
        <v>46</v>
      </c>
      <c r="N14" s="110">
        <v>68</v>
      </c>
      <c r="O14" s="110">
        <v>28</v>
      </c>
      <c r="P14" s="112">
        <v>0.5</v>
      </c>
    </row>
    <row r="15" spans="1:16" ht="46.5" customHeight="1" thickBot="1" x14ac:dyDescent="0.55000000000000004">
      <c r="A15" s="305"/>
      <c r="B15" s="423" t="s">
        <v>136</v>
      </c>
      <c r="C15" s="424"/>
      <c r="D15" s="110" t="s">
        <v>141</v>
      </c>
      <c r="E15" s="110">
        <v>7.1070000000000002</v>
      </c>
      <c r="F15" s="110">
        <v>6.827</v>
      </c>
      <c r="G15" s="110">
        <v>18.126999999999999</v>
      </c>
      <c r="H15" s="110">
        <v>165.3</v>
      </c>
      <c r="I15" s="110">
        <v>4.0000000000000001E-3</v>
      </c>
      <c r="J15" s="110">
        <v>2.1999999999999999E-2</v>
      </c>
      <c r="K15" s="110">
        <v>0.04</v>
      </c>
      <c r="L15" s="110">
        <v>1.996</v>
      </c>
      <c r="M15" s="110">
        <v>34.631999999999998</v>
      </c>
      <c r="N15" s="110">
        <v>66.578000000000003</v>
      </c>
      <c r="O15" s="110">
        <v>2.3959999999999999</v>
      </c>
      <c r="P15" s="112">
        <v>0.218</v>
      </c>
    </row>
    <row r="16" spans="1:16" ht="47.25" customHeight="1" thickBot="1" x14ac:dyDescent="0.55000000000000004">
      <c r="A16" s="305" t="s">
        <v>137</v>
      </c>
      <c r="B16" s="423" t="s">
        <v>138</v>
      </c>
      <c r="C16" s="424"/>
      <c r="D16" s="110" t="s">
        <v>112</v>
      </c>
      <c r="E16" s="110">
        <v>11.6</v>
      </c>
      <c r="F16" s="110">
        <v>13.6</v>
      </c>
      <c r="G16" s="110">
        <v>3.9</v>
      </c>
      <c r="H16" s="110">
        <v>195</v>
      </c>
      <c r="I16" s="110">
        <v>0.19</v>
      </c>
      <c r="J16" s="110">
        <v>1.41</v>
      </c>
      <c r="K16" s="110">
        <v>12.7</v>
      </c>
      <c r="L16" s="110">
        <v>23</v>
      </c>
      <c r="M16" s="110">
        <v>30</v>
      </c>
      <c r="N16" s="110">
        <v>209</v>
      </c>
      <c r="O16" s="110">
        <v>17</v>
      </c>
      <c r="P16" s="112">
        <v>5</v>
      </c>
    </row>
    <row r="17" spans="1:18" ht="47.25" customHeight="1" thickBot="1" x14ac:dyDescent="0.3">
      <c r="A17" s="305" t="s">
        <v>43</v>
      </c>
      <c r="B17" s="423" t="s">
        <v>139</v>
      </c>
      <c r="C17" s="424"/>
      <c r="D17" s="110" t="s">
        <v>45</v>
      </c>
      <c r="E17" s="110">
        <v>5.25</v>
      </c>
      <c r="F17" s="110">
        <v>6.15</v>
      </c>
      <c r="G17" s="110">
        <v>35.25</v>
      </c>
      <c r="H17" s="110">
        <v>220.5</v>
      </c>
      <c r="I17" s="110">
        <v>0.06</v>
      </c>
      <c r="J17" s="110">
        <v>1.4999999999999999E-2</v>
      </c>
      <c r="K17" s="110">
        <v>0</v>
      </c>
      <c r="L17" s="110">
        <v>0</v>
      </c>
      <c r="M17" s="110">
        <v>12</v>
      </c>
      <c r="N17" s="110">
        <v>34.5</v>
      </c>
      <c r="O17" s="110">
        <v>7.5</v>
      </c>
      <c r="P17" s="110">
        <v>0.75</v>
      </c>
    </row>
    <row r="18" spans="1:18" ht="47.25" customHeight="1" thickBot="1" x14ac:dyDescent="0.55000000000000004">
      <c r="A18" s="305" t="s">
        <v>140</v>
      </c>
      <c r="B18" s="418" t="s">
        <v>330</v>
      </c>
      <c r="C18" s="419"/>
      <c r="D18" s="110" t="s">
        <v>48</v>
      </c>
      <c r="E18" s="110">
        <v>0.6</v>
      </c>
      <c r="F18" s="110">
        <v>0</v>
      </c>
      <c r="G18" s="110">
        <v>43.8</v>
      </c>
      <c r="H18" s="110">
        <v>176</v>
      </c>
      <c r="I18" s="110">
        <v>0.02</v>
      </c>
      <c r="J18" s="110">
        <v>0.02</v>
      </c>
      <c r="K18" s="110">
        <v>6</v>
      </c>
      <c r="L18" s="110">
        <v>0</v>
      </c>
      <c r="M18" s="110">
        <v>48</v>
      </c>
      <c r="N18" s="110">
        <v>40</v>
      </c>
      <c r="O18" s="110">
        <v>34</v>
      </c>
      <c r="P18" s="112">
        <v>2.6</v>
      </c>
    </row>
    <row r="19" spans="1:18" ht="47.25" customHeight="1" thickBot="1" x14ac:dyDescent="0.55000000000000004">
      <c r="A19" s="305"/>
      <c r="B19" s="418" t="s">
        <v>63</v>
      </c>
      <c r="C19" s="419"/>
      <c r="D19" s="110" t="s">
        <v>26</v>
      </c>
      <c r="E19" s="110">
        <v>2.2999999999999998</v>
      </c>
      <c r="F19" s="110">
        <v>0.3</v>
      </c>
      <c r="G19" s="110">
        <v>14.9</v>
      </c>
      <c r="H19" s="110">
        <v>68</v>
      </c>
      <c r="I19" s="110">
        <v>3.3000000000000002E-2</v>
      </c>
      <c r="J19" s="110">
        <v>8.9999999999999993E-3</v>
      </c>
      <c r="K19" s="110">
        <v>0</v>
      </c>
      <c r="L19" s="110">
        <v>0</v>
      </c>
      <c r="M19" s="110">
        <v>6</v>
      </c>
      <c r="N19" s="110">
        <v>19.5</v>
      </c>
      <c r="O19" s="110">
        <v>4.2</v>
      </c>
      <c r="P19" s="112">
        <v>0.33</v>
      </c>
    </row>
    <row r="20" spans="1:18" ht="47.25" customHeight="1" thickBot="1" x14ac:dyDescent="0.55000000000000004">
      <c r="A20" s="305"/>
      <c r="B20" s="423" t="s">
        <v>73</v>
      </c>
      <c r="C20" s="424"/>
      <c r="D20" s="110" t="s">
        <v>50</v>
      </c>
      <c r="E20" s="110">
        <v>1.4</v>
      </c>
      <c r="F20" s="110">
        <v>0.2</v>
      </c>
      <c r="G20" s="110">
        <v>8.1</v>
      </c>
      <c r="H20" s="110">
        <v>38</v>
      </c>
      <c r="I20" s="110">
        <v>3.5999999999999997E-2</v>
      </c>
      <c r="J20" s="110">
        <v>1.6E-2</v>
      </c>
      <c r="K20" s="110">
        <v>0</v>
      </c>
      <c r="L20" s="110">
        <v>0</v>
      </c>
      <c r="M20" s="110">
        <v>9.4</v>
      </c>
      <c r="N20" s="110">
        <v>31.4</v>
      </c>
      <c r="O20" s="110">
        <v>9.8000000000000007</v>
      </c>
      <c r="P20" s="112">
        <v>0.78</v>
      </c>
    </row>
    <row r="21" spans="1:18" ht="47.25" customHeight="1" thickBot="1" x14ac:dyDescent="0.55000000000000004">
      <c r="A21" s="305"/>
      <c r="B21" s="423"/>
      <c r="C21" s="424"/>
      <c r="D21" s="110"/>
      <c r="E21" s="110">
        <f t="shared" ref="E21:P21" si="1">SUM(E14:E20)</f>
        <v>29.157</v>
      </c>
      <c r="F21" s="110">
        <f t="shared" si="1"/>
        <v>29.476999999999997</v>
      </c>
      <c r="G21" s="110">
        <f t="shared" si="1"/>
        <v>130.67699999999999</v>
      </c>
      <c r="H21" s="110">
        <f t="shared" si="1"/>
        <v>914.4</v>
      </c>
      <c r="I21" s="110">
        <f t="shared" si="1"/>
        <v>0.39299999999999996</v>
      </c>
      <c r="J21" s="110">
        <f t="shared" si="1"/>
        <v>1.5619999999999998</v>
      </c>
      <c r="K21" s="110">
        <f t="shared" si="1"/>
        <v>22.4</v>
      </c>
      <c r="L21" s="110">
        <f t="shared" si="1"/>
        <v>49.995999999999995</v>
      </c>
      <c r="M21" s="110">
        <f t="shared" si="1"/>
        <v>186.03200000000001</v>
      </c>
      <c r="N21" s="110">
        <f t="shared" si="1"/>
        <v>468.97799999999995</v>
      </c>
      <c r="O21" s="110">
        <f t="shared" si="1"/>
        <v>102.896</v>
      </c>
      <c r="P21" s="112">
        <f t="shared" si="1"/>
        <v>10.177999999999999</v>
      </c>
    </row>
    <row r="22" spans="1:18" ht="47.25" customHeight="1" thickBot="1" x14ac:dyDescent="0.55000000000000004">
      <c r="A22" s="104" t="s">
        <v>51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  <row r="23" spans="1:18" ht="40.5" customHeight="1" x14ac:dyDescent="0.25">
      <c r="A23" s="303" t="s">
        <v>33</v>
      </c>
      <c r="B23" s="414" t="s">
        <v>4</v>
      </c>
      <c r="C23" s="415"/>
      <c r="D23" s="107" t="s">
        <v>5</v>
      </c>
      <c r="E23" s="303" t="s">
        <v>7</v>
      </c>
      <c r="F23" s="303" t="s">
        <v>8</v>
      </c>
      <c r="G23" s="303" t="s">
        <v>9</v>
      </c>
      <c r="H23" s="107" t="s">
        <v>10</v>
      </c>
      <c r="I23" s="107" t="s">
        <v>12</v>
      </c>
      <c r="J23" s="107" t="s">
        <v>14</v>
      </c>
      <c r="K23" s="107" t="s">
        <v>15</v>
      </c>
      <c r="L23" s="107" t="s">
        <v>16</v>
      </c>
      <c r="M23" s="107" t="s">
        <v>17</v>
      </c>
      <c r="N23" s="107" t="s">
        <v>18</v>
      </c>
      <c r="O23" s="113" t="s">
        <v>19</v>
      </c>
      <c r="P23" s="303" t="s">
        <v>20</v>
      </c>
    </row>
    <row r="24" spans="1:18" ht="36.75" customHeight="1" thickBot="1" x14ac:dyDescent="0.3">
      <c r="A24" s="305" t="s">
        <v>34</v>
      </c>
      <c r="B24" s="421"/>
      <c r="C24" s="422"/>
      <c r="D24" s="110" t="s">
        <v>6</v>
      </c>
      <c r="E24" s="305"/>
      <c r="F24" s="305"/>
      <c r="G24" s="305"/>
      <c r="H24" s="110" t="s">
        <v>11</v>
      </c>
      <c r="I24" s="110" t="s">
        <v>13</v>
      </c>
      <c r="J24" s="110" t="s">
        <v>13</v>
      </c>
      <c r="K24" s="110" t="s">
        <v>13</v>
      </c>
      <c r="L24" s="110" t="s">
        <v>13</v>
      </c>
      <c r="M24" s="110" t="s">
        <v>13</v>
      </c>
      <c r="N24" s="110" t="s">
        <v>13</v>
      </c>
      <c r="O24" s="305" t="s">
        <v>13</v>
      </c>
      <c r="P24" s="305" t="s">
        <v>13</v>
      </c>
    </row>
    <row r="25" spans="1:18" ht="39.75" customHeight="1" thickBot="1" x14ac:dyDescent="0.55000000000000004">
      <c r="A25" s="305"/>
      <c r="B25" s="427" t="s">
        <v>228</v>
      </c>
      <c r="C25" s="428"/>
      <c r="D25" s="121" t="s">
        <v>38</v>
      </c>
      <c r="E25" s="121">
        <v>2.04</v>
      </c>
      <c r="F25" s="121">
        <v>18.12</v>
      </c>
      <c r="G25" s="121">
        <v>49.692</v>
      </c>
      <c r="H25" s="121">
        <v>318</v>
      </c>
      <c r="I25" s="121">
        <v>2.4E-2</v>
      </c>
      <c r="J25" s="121">
        <v>2.4E-2</v>
      </c>
      <c r="K25" s="121">
        <v>0</v>
      </c>
      <c r="L25" s="121">
        <v>0</v>
      </c>
      <c r="M25" s="121">
        <v>4.8</v>
      </c>
      <c r="N25" s="121">
        <v>19.8</v>
      </c>
      <c r="O25" s="122">
        <v>1.2</v>
      </c>
      <c r="P25" s="123">
        <v>0.3</v>
      </c>
    </row>
    <row r="26" spans="1:18" ht="39.75" customHeight="1" thickBot="1" x14ac:dyDescent="0.55000000000000004">
      <c r="A26" s="114" t="s">
        <v>98</v>
      </c>
      <c r="B26" s="423" t="s">
        <v>121</v>
      </c>
      <c r="C26" s="424"/>
      <c r="D26" s="116" t="s">
        <v>48</v>
      </c>
      <c r="E26" s="117">
        <v>0.2</v>
      </c>
      <c r="F26" s="117">
        <v>0</v>
      </c>
      <c r="G26" s="117">
        <v>15</v>
      </c>
      <c r="H26" s="117">
        <v>58</v>
      </c>
      <c r="I26" s="117">
        <v>0</v>
      </c>
      <c r="J26" s="117">
        <v>0</v>
      </c>
      <c r="K26" s="117">
        <v>0</v>
      </c>
      <c r="L26" s="117">
        <v>0</v>
      </c>
      <c r="M26" s="117">
        <v>12</v>
      </c>
      <c r="N26" s="117">
        <v>8</v>
      </c>
      <c r="O26" s="117">
        <v>6</v>
      </c>
      <c r="P26" s="118">
        <v>0.8</v>
      </c>
    </row>
    <row r="27" spans="1:18" ht="39.75" customHeight="1" thickBot="1" x14ac:dyDescent="0.55000000000000004">
      <c r="A27" s="305"/>
      <c r="B27" s="423" t="s">
        <v>331</v>
      </c>
      <c r="C27" s="424"/>
      <c r="D27" s="110" t="s">
        <v>53</v>
      </c>
      <c r="E27" s="110">
        <v>0.6</v>
      </c>
      <c r="F27" s="110">
        <v>0</v>
      </c>
      <c r="G27" s="110">
        <v>16</v>
      </c>
      <c r="H27" s="110">
        <v>63</v>
      </c>
      <c r="I27" s="110">
        <v>2.5000000000000001E-2</v>
      </c>
      <c r="J27" s="110">
        <v>2.5000000000000001E-2</v>
      </c>
      <c r="K27" s="110">
        <v>0.1</v>
      </c>
      <c r="L27" s="110">
        <v>0</v>
      </c>
      <c r="M27" s="110">
        <v>18.239999999999998</v>
      </c>
      <c r="N27" s="110">
        <v>16</v>
      </c>
      <c r="O27" s="110">
        <v>12</v>
      </c>
      <c r="P27" s="112">
        <v>2.2999999999999998</v>
      </c>
    </row>
    <row r="28" spans="1:18" ht="39.75" customHeight="1" thickBot="1" x14ac:dyDescent="0.55000000000000004">
      <c r="A28" s="305"/>
      <c r="B28" s="425"/>
      <c r="C28" s="426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5"/>
      <c r="P28" s="112"/>
    </row>
    <row r="29" spans="1:18" ht="39.75" customHeight="1" thickBot="1" x14ac:dyDescent="0.55000000000000004">
      <c r="A29" s="305"/>
      <c r="B29" s="425"/>
      <c r="C29" s="426"/>
      <c r="D29" s="110"/>
      <c r="E29" s="110">
        <f t="shared" ref="E29:P29" si="2">SUM(E25:E28)</f>
        <v>2.8400000000000003</v>
      </c>
      <c r="F29" s="110">
        <f t="shared" si="2"/>
        <v>18.12</v>
      </c>
      <c r="G29" s="110">
        <f t="shared" si="2"/>
        <v>80.692000000000007</v>
      </c>
      <c r="H29" s="110">
        <f t="shared" si="2"/>
        <v>439</v>
      </c>
      <c r="I29" s="110">
        <f t="shared" si="2"/>
        <v>4.9000000000000002E-2</v>
      </c>
      <c r="J29" s="110">
        <f t="shared" si="2"/>
        <v>4.9000000000000002E-2</v>
      </c>
      <c r="K29" s="110">
        <f t="shared" si="2"/>
        <v>0.1</v>
      </c>
      <c r="L29" s="110">
        <f t="shared" si="2"/>
        <v>0</v>
      </c>
      <c r="M29" s="110">
        <f t="shared" si="2"/>
        <v>35.04</v>
      </c>
      <c r="N29" s="110">
        <f t="shared" si="2"/>
        <v>43.8</v>
      </c>
      <c r="O29" s="115">
        <f t="shared" si="2"/>
        <v>19.2</v>
      </c>
      <c r="P29" s="112">
        <f t="shared" si="2"/>
        <v>3.4</v>
      </c>
    </row>
    <row r="30" spans="1:18" x14ac:dyDescent="0.25">
      <c r="A30" s="1"/>
    </row>
    <row r="31" spans="1:18" x14ac:dyDescent="0.25">
      <c r="R31" s="14"/>
    </row>
    <row r="32" spans="1:18" x14ac:dyDescent="0.25">
      <c r="A32" s="1"/>
    </row>
    <row r="33" spans="1:18" ht="31.5" x14ac:dyDescent="0.5">
      <c r="A33" s="57" t="s">
        <v>115</v>
      </c>
      <c r="B33" s="58" t="s">
        <v>303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8" ht="23.25" customHeight="1" thickBot="1" x14ac:dyDescent="0.55000000000000004">
      <c r="A34" s="57" t="s">
        <v>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8" ht="31.5" x14ac:dyDescent="0.25">
      <c r="A35" s="298" t="s">
        <v>2</v>
      </c>
      <c r="B35" s="314" t="s">
        <v>4</v>
      </c>
      <c r="C35" s="315"/>
      <c r="D35" s="60" t="s">
        <v>5</v>
      </c>
      <c r="E35" s="329" t="s">
        <v>7</v>
      </c>
      <c r="F35" s="329" t="s">
        <v>8</v>
      </c>
      <c r="G35" s="329" t="s">
        <v>9</v>
      </c>
      <c r="H35" s="60" t="s">
        <v>10</v>
      </c>
      <c r="I35" s="60" t="s">
        <v>12</v>
      </c>
      <c r="J35" s="60" t="s">
        <v>14</v>
      </c>
      <c r="K35" s="60" t="s">
        <v>15</v>
      </c>
      <c r="L35" s="60" t="s">
        <v>16</v>
      </c>
      <c r="M35" s="60" t="s">
        <v>17</v>
      </c>
      <c r="N35" s="60" t="s">
        <v>18</v>
      </c>
      <c r="O35" s="60" t="s">
        <v>19</v>
      </c>
      <c r="P35" s="60" t="s">
        <v>20</v>
      </c>
    </row>
    <row r="36" spans="1:18" ht="31.5" x14ac:dyDescent="0.25">
      <c r="A36" s="299" t="s">
        <v>3</v>
      </c>
      <c r="B36" s="327"/>
      <c r="C36" s="328"/>
      <c r="D36" s="64" t="s">
        <v>6</v>
      </c>
      <c r="E36" s="330"/>
      <c r="F36" s="330"/>
      <c r="G36" s="330"/>
      <c r="H36" s="64" t="s">
        <v>11</v>
      </c>
      <c r="I36" s="64" t="s">
        <v>13</v>
      </c>
      <c r="J36" s="64" t="s">
        <v>13</v>
      </c>
      <c r="K36" s="64" t="s">
        <v>13</v>
      </c>
      <c r="L36" s="64" t="s">
        <v>13</v>
      </c>
      <c r="M36" s="64" t="s">
        <v>13</v>
      </c>
      <c r="N36" s="64" t="s">
        <v>13</v>
      </c>
      <c r="O36" s="64" t="s">
        <v>13</v>
      </c>
      <c r="P36" s="64" t="s">
        <v>13</v>
      </c>
    </row>
    <row r="37" spans="1:18" ht="15.75" customHeight="1" thickBot="1" x14ac:dyDescent="0.3">
      <c r="A37" s="300"/>
      <c r="B37" s="316"/>
      <c r="C37" s="317"/>
      <c r="D37" s="68"/>
      <c r="E37" s="331"/>
      <c r="F37" s="331"/>
      <c r="G37" s="331"/>
      <c r="H37" s="68"/>
      <c r="I37" s="68"/>
      <c r="J37" s="68"/>
      <c r="K37" s="68"/>
      <c r="L37" s="68"/>
      <c r="M37" s="68"/>
      <c r="N37" s="68"/>
      <c r="O37" s="68"/>
      <c r="P37" s="68"/>
    </row>
    <row r="38" spans="1:18" ht="48" customHeight="1" thickBot="1" x14ac:dyDescent="0.5">
      <c r="A38" s="135" t="s">
        <v>230</v>
      </c>
      <c r="B38" s="323" t="s">
        <v>231</v>
      </c>
      <c r="C38" s="324"/>
      <c r="D38" s="49" t="s">
        <v>91</v>
      </c>
      <c r="E38" s="49">
        <v>29.7</v>
      </c>
      <c r="F38" s="49">
        <v>16.2</v>
      </c>
      <c r="G38" s="49">
        <v>51.98</v>
      </c>
      <c r="H38" s="49">
        <v>481.25</v>
      </c>
      <c r="I38" s="49">
        <v>0.13800000000000001</v>
      </c>
      <c r="J38" s="49">
        <v>0.124</v>
      </c>
      <c r="K38" s="49">
        <v>0.5</v>
      </c>
      <c r="L38" s="49">
        <v>0</v>
      </c>
      <c r="M38" s="49">
        <v>40.200000000000003</v>
      </c>
      <c r="N38" s="49">
        <v>220.83</v>
      </c>
      <c r="O38" s="49">
        <v>7.55</v>
      </c>
      <c r="P38" s="55">
        <v>3.3</v>
      </c>
    </row>
    <row r="39" spans="1:18" ht="48" customHeight="1" thickBot="1" x14ac:dyDescent="0.5">
      <c r="A39" s="300"/>
      <c r="B39" s="347" t="s">
        <v>338</v>
      </c>
      <c r="C39" s="358"/>
      <c r="D39" s="49" t="s">
        <v>58</v>
      </c>
      <c r="E39" s="49">
        <v>0.52</v>
      </c>
      <c r="F39" s="49">
        <v>0.12</v>
      </c>
      <c r="G39" s="49">
        <v>2.12</v>
      </c>
      <c r="H39" s="49">
        <v>12.4</v>
      </c>
      <c r="I39" s="49">
        <v>8.0000000000000002E-3</v>
      </c>
      <c r="J39" s="49">
        <v>8.0000000000000002E-3</v>
      </c>
      <c r="K39" s="49">
        <v>2</v>
      </c>
      <c r="L39" s="49">
        <v>2</v>
      </c>
      <c r="M39" s="49">
        <v>1.2</v>
      </c>
      <c r="N39" s="49">
        <v>1.2</v>
      </c>
      <c r="O39" s="49">
        <v>5.6</v>
      </c>
      <c r="P39" s="49">
        <v>1.2</v>
      </c>
    </row>
    <row r="40" spans="1:18" ht="48" customHeight="1" thickBot="1" x14ac:dyDescent="0.5">
      <c r="A40" s="300"/>
      <c r="B40" s="312" t="s">
        <v>63</v>
      </c>
      <c r="C40" s="313"/>
      <c r="D40" s="49" t="s">
        <v>30</v>
      </c>
      <c r="E40" s="49">
        <v>3.95</v>
      </c>
      <c r="F40" s="49">
        <v>1.65</v>
      </c>
      <c r="G40" s="49">
        <v>29.9</v>
      </c>
      <c r="H40" s="49">
        <v>144.80000000000001</v>
      </c>
      <c r="I40" s="49">
        <v>3.5200000000000002E-2</v>
      </c>
      <c r="J40" s="49">
        <v>1.4999999999999999E-2</v>
      </c>
      <c r="K40" s="49">
        <v>0</v>
      </c>
      <c r="L40" s="49">
        <v>0</v>
      </c>
      <c r="M40" s="49">
        <v>10</v>
      </c>
      <c r="N40" s="49">
        <v>32.5</v>
      </c>
      <c r="O40" s="49">
        <v>7</v>
      </c>
      <c r="P40" s="158">
        <v>0.55000000000000004</v>
      </c>
    </row>
    <row r="41" spans="1:18" ht="48" customHeight="1" thickBot="1" x14ac:dyDescent="0.3">
      <c r="A41" s="300" t="s">
        <v>134</v>
      </c>
      <c r="B41" s="312" t="s">
        <v>133</v>
      </c>
      <c r="C41" s="313"/>
      <c r="D41" s="70" t="s">
        <v>48</v>
      </c>
      <c r="E41" s="70">
        <v>1.6</v>
      </c>
      <c r="F41" s="70">
        <v>1.6</v>
      </c>
      <c r="G41" s="70">
        <v>2.35</v>
      </c>
      <c r="H41" s="70">
        <v>87</v>
      </c>
      <c r="I41" s="70">
        <v>0.01</v>
      </c>
      <c r="J41" s="70">
        <v>0.02</v>
      </c>
      <c r="K41" s="70">
        <v>0.6</v>
      </c>
      <c r="L41" s="70">
        <v>0</v>
      </c>
      <c r="M41" s="70">
        <v>66</v>
      </c>
      <c r="N41" s="70">
        <v>50</v>
      </c>
      <c r="O41" s="70">
        <v>12</v>
      </c>
      <c r="P41" s="70">
        <v>0.8</v>
      </c>
    </row>
    <row r="42" spans="1:18" ht="48" customHeight="1" thickBot="1" x14ac:dyDescent="0.3">
      <c r="A42" s="300"/>
      <c r="B42" s="312"/>
      <c r="C42" s="313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8" ht="48" customHeight="1" thickBot="1" x14ac:dyDescent="0.3">
      <c r="A43" s="300"/>
      <c r="B43" s="336"/>
      <c r="C43" s="337"/>
      <c r="D43" s="70"/>
      <c r="E43" s="70">
        <f t="shared" ref="E43:P43" si="3">SUM(E38:E42)</f>
        <v>35.770000000000003</v>
      </c>
      <c r="F43" s="70">
        <f t="shared" si="3"/>
        <v>19.57</v>
      </c>
      <c r="G43" s="70">
        <f t="shared" si="3"/>
        <v>86.35</v>
      </c>
      <c r="H43" s="70">
        <f t="shared" si="3"/>
        <v>725.45</v>
      </c>
      <c r="I43" s="70">
        <f t="shared" si="3"/>
        <v>0.19120000000000004</v>
      </c>
      <c r="J43" s="70">
        <f t="shared" si="3"/>
        <v>0.16700000000000001</v>
      </c>
      <c r="K43" s="70">
        <f t="shared" si="3"/>
        <v>3.1</v>
      </c>
      <c r="L43" s="70">
        <f t="shared" si="3"/>
        <v>2</v>
      </c>
      <c r="M43" s="70">
        <f t="shared" si="3"/>
        <v>117.4</v>
      </c>
      <c r="N43" s="70">
        <f t="shared" si="3"/>
        <v>304.52999999999997</v>
      </c>
      <c r="O43" s="70">
        <f t="shared" si="3"/>
        <v>32.15</v>
      </c>
      <c r="P43" s="70">
        <f t="shared" si="3"/>
        <v>5.85</v>
      </c>
      <c r="R43" s="8"/>
    </row>
    <row r="44" spans="1:18" ht="48" customHeight="1" x14ac:dyDescent="0.25">
      <c r="A44" s="160"/>
      <c r="B44" s="161"/>
      <c r="C44" s="161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R44" s="8"/>
    </row>
    <row r="45" spans="1:18" ht="30" customHeight="1" thickBot="1" x14ac:dyDescent="0.55000000000000004">
      <c r="A45" s="57" t="s">
        <v>32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8" ht="63" x14ac:dyDescent="0.25">
      <c r="A46" s="298" t="s">
        <v>33</v>
      </c>
      <c r="B46" s="314" t="s">
        <v>4</v>
      </c>
      <c r="C46" s="315"/>
      <c r="D46" s="60" t="s">
        <v>5</v>
      </c>
      <c r="E46" s="298" t="s">
        <v>7</v>
      </c>
      <c r="F46" s="298" t="s">
        <v>8</v>
      </c>
      <c r="G46" s="298" t="s">
        <v>9</v>
      </c>
      <c r="H46" s="60" t="s">
        <v>10</v>
      </c>
      <c r="I46" s="60" t="s">
        <v>12</v>
      </c>
      <c r="J46" s="60" t="s">
        <v>14</v>
      </c>
      <c r="K46" s="60" t="s">
        <v>15</v>
      </c>
      <c r="L46" s="60" t="s">
        <v>16</v>
      </c>
      <c r="M46" s="60" t="s">
        <v>17</v>
      </c>
      <c r="N46" s="60" t="s">
        <v>18</v>
      </c>
      <c r="O46" s="298" t="s">
        <v>35</v>
      </c>
      <c r="P46" s="60" t="s">
        <v>20</v>
      </c>
    </row>
    <row r="47" spans="1:18" ht="32.25" thickBot="1" x14ac:dyDescent="0.3">
      <c r="A47" s="300" t="s">
        <v>34</v>
      </c>
      <c r="B47" s="316"/>
      <c r="C47" s="317"/>
      <c r="D47" s="70" t="s">
        <v>6</v>
      </c>
      <c r="E47" s="300"/>
      <c r="F47" s="300"/>
      <c r="G47" s="300"/>
      <c r="H47" s="70" t="s">
        <v>11</v>
      </c>
      <c r="I47" s="70" t="s">
        <v>13</v>
      </c>
      <c r="J47" s="70" t="s">
        <v>13</v>
      </c>
      <c r="K47" s="70" t="s">
        <v>13</v>
      </c>
      <c r="L47" s="70" t="s">
        <v>13</v>
      </c>
      <c r="M47" s="70" t="s">
        <v>13</v>
      </c>
      <c r="N47" s="70" t="s">
        <v>13</v>
      </c>
      <c r="O47" s="300"/>
      <c r="P47" s="70" t="s">
        <v>13</v>
      </c>
    </row>
    <row r="48" spans="1:18" ht="50.25" customHeight="1" thickBot="1" x14ac:dyDescent="0.3">
      <c r="A48" s="300" t="s">
        <v>65</v>
      </c>
      <c r="B48" s="323" t="s">
        <v>135</v>
      </c>
      <c r="C48" s="324"/>
      <c r="D48" s="70" t="s">
        <v>53</v>
      </c>
      <c r="E48" s="70">
        <v>2.19</v>
      </c>
      <c r="F48" s="70">
        <v>7.57</v>
      </c>
      <c r="G48" s="70">
        <v>11.35</v>
      </c>
      <c r="H48" s="70">
        <v>127.48</v>
      </c>
      <c r="I48" s="70">
        <v>8.3000000000000004E-2</v>
      </c>
      <c r="J48" s="70">
        <v>0.11600000000000001</v>
      </c>
      <c r="K48" s="70">
        <v>0.66</v>
      </c>
      <c r="L48" s="70">
        <v>41.5</v>
      </c>
      <c r="M48" s="70">
        <v>76.36</v>
      </c>
      <c r="N48" s="70">
        <v>112.88</v>
      </c>
      <c r="O48" s="70">
        <v>46.48</v>
      </c>
      <c r="P48" s="99">
        <v>0.83</v>
      </c>
    </row>
    <row r="49" spans="1:16" ht="50.25" customHeight="1" thickBot="1" x14ac:dyDescent="0.3">
      <c r="A49" s="300"/>
      <c r="B49" s="323" t="s">
        <v>136</v>
      </c>
      <c r="C49" s="324"/>
      <c r="D49" s="70" t="s">
        <v>142</v>
      </c>
      <c r="E49" s="70">
        <v>8.9</v>
      </c>
      <c r="F49" s="70">
        <v>8.5500000000000007</v>
      </c>
      <c r="G49" s="70">
        <v>24.7</v>
      </c>
      <c r="H49" s="70">
        <v>207</v>
      </c>
      <c r="I49" s="70">
        <v>5.0000000000000001E-3</v>
      </c>
      <c r="J49" s="70">
        <v>2.75E-2</v>
      </c>
      <c r="K49" s="70">
        <v>0.05</v>
      </c>
      <c r="L49" s="70">
        <v>2.5</v>
      </c>
      <c r="M49" s="70">
        <v>43.37</v>
      </c>
      <c r="N49" s="70">
        <v>83.375</v>
      </c>
      <c r="O49" s="70">
        <v>3</v>
      </c>
      <c r="P49" s="99">
        <v>0.27500000000000002</v>
      </c>
    </row>
    <row r="50" spans="1:16" ht="50.25" customHeight="1" thickBot="1" x14ac:dyDescent="0.3">
      <c r="A50" s="300" t="s">
        <v>137</v>
      </c>
      <c r="B50" s="323" t="s">
        <v>138</v>
      </c>
      <c r="C50" s="324"/>
      <c r="D50" s="70" t="s">
        <v>112</v>
      </c>
      <c r="E50" s="70">
        <v>11.6</v>
      </c>
      <c r="F50" s="70">
        <v>13.6</v>
      </c>
      <c r="G50" s="70">
        <v>3.9</v>
      </c>
      <c r="H50" s="70">
        <v>195</v>
      </c>
      <c r="I50" s="70">
        <v>0.19</v>
      </c>
      <c r="J50" s="70">
        <v>1.41</v>
      </c>
      <c r="K50" s="70">
        <v>12.7</v>
      </c>
      <c r="L50" s="70">
        <v>23</v>
      </c>
      <c r="M50" s="70">
        <v>30</v>
      </c>
      <c r="N50" s="70">
        <v>209</v>
      </c>
      <c r="O50" s="70">
        <v>17</v>
      </c>
      <c r="P50" s="99">
        <v>5</v>
      </c>
    </row>
    <row r="51" spans="1:16" ht="50.25" customHeight="1" thickBot="1" x14ac:dyDescent="0.3">
      <c r="A51" s="300" t="s">
        <v>43</v>
      </c>
      <c r="B51" s="323" t="s">
        <v>139</v>
      </c>
      <c r="C51" s="324"/>
      <c r="D51" s="70" t="s">
        <v>57</v>
      </c>
      <c r="E51" s="70">
        <v>6.3</v>
      </c>
      <c r="F51" s="70">
        <v>7.38</v>
      </c>
      <c r="G51" s="70">
        <v>42.3</v>
      </c>
      <c r="H51" s="70">
        <v>264.60000000000002</v>
      </c>
      <c r="I51" s="70">
        <v>7.1999999999999995E-2</v>
      </c>
      <c r="J51" s="70">
        <v>1.7999999999999999E-2</v>
      </c>
      <c r="K51" s="70">
        <v>0</v>
      </c>
      <c r="L51" s="70">
        <v>0</v>
      </c>
      <c r="M51" s="70">
        <v>14.4</v>
      </c>
      <c r="N51" s="70">
        <v>41.4</v>
      </c>
      <c r="O51" s="70">
        <v>9</v>
      </c>
      <c r="P51" s="70">
        <v>0.9</v>
      </c>
    </row>
    <row r="52" spans="1:16" ht="50.25" customHeight="1" thickBot="1" x14ac:dyDescent="0.3">
      <c r="A52" s="300" t="s">
        <v>140</v>
      </c>
      <c r="B52" s="418" t="s">
        <v>330</v>
      </c>
      <c r="C52" s="419"/>
      <c r="D52" s="70" t="s">
        <v>48</v>
      </c>
      <c r="E52" s="70">
        <v>0.6</v>
      </c>
      <c r="F52" s="70">
        <v>0</v>
      </c>
      <c r="G52" s="70">
        <v>43.8</v>
      </c>
      <c r="H52" s="70">
        <v>176</v>
      </c>
      <c r="I52" s="70">
        <v>0.02</v>
      </c>
      <c r="J52" s="70">
        <v>0.02</v>
      </c>
      <c r="K52" s="70">
        <v>6</v>
      </c>
      <c r="L52" s="70">
        <v>0</v>
      </c>
      <c r="M52" s="70">
        <v>48</v>
      </c>
      <c r="N52" s="70">
        <v>40</v>
      </c>
      <c r="O52" s="70">
        <v>34</v>
      </c>
      <c r="P52" s="99">
        <v>2.6</v>
      </c>
    </row>
    <row r="53" spans="1:16" ht="50.25" customHeight="1" thickBot="1" x14ac:dyDescent="0.3">
      <c r="A53" s="300"/>
      <c r="B53" s="312" t="s">
        <v>63</v>
      </c>
      <c r="C53" s="313"/>
      <c r="D53" s="70" t="s">
        <v>58</v>
      </c>
      <c r="E53" s="70">
        <v>3.16</v>
      </c>
      <c r="F53" s="70">
        <v>0.4</v>
      </c>
      <c r="G53" s="70">
        <v>19.87</v>
      </c>
      <c r="H53" s="70">
        <v>90.6</v>
      </c>
      <c r="I53" s="70">
        <v>4.3999999999999997E-2</v>
      </c>
      <c r="J53" s="70">
        <v>1.2E-2</v>
      </c>
      <c r="K53" s="70">
        <v>0</v>
      </c>
      <c r="L53" s="70">
        <v>0</v>
      </c>
      <c r="M53" s="70">
        <v>8</v>
      </c>
      <c r="N53" s="70">
        <v>26</v>
      </c>
      <c r="O53" s="70">
        <v>5.6</v>
      </c>
      <c r="P53" s="99">
        <v>0.44</v>
      </c>
    </row>
    <row r="54" spans="1:16" ht="50.25" customHeight="1" thickBot="1" x14ac:dyDescent="0.3">
      <c r="A54" s="300"/>
      <c r="B54" s="323" t="s">
        <v>73</v>
      </c>
      <c r="C54" s="324"/>
      <c r="D54" s="70" t="s">
        <v>50</v>
      </c>
      <c r="E54" s="70">
        <v>1.4</v>
      </c>
      <c r="F54" s="70">
        <v>0.2</v>
      </c>
      <c r="G54" s="70">
        <v>8.1</v>
      </c>
      <c r="H54" s="70">
        <v>38</v>
      </c>
      <c r="I54" s="70">
        <v>3.5999999999999997E-2</v>
      </c>
      <c r="J54" s="70">
        <v>1.6E-2</v>
      </c>
      <c r="K54" s="70">
        <v>0</v>
      </c>
      <c r="L54" s="70">
        <v>0</v>
      </c>
      <c r="M54" s="70">
        <v>9.4</v>
      </c>
      <c r="N54" s="70">
        <v>31.4</v>
      </c>
      <c r="O54" s="70">
        <v>9.8000000000000007</v>
      </c>
      <c r="P54" s="99">
        <v>0.78</v>
      </c>
    </row>
    <row r="55" spans="1:16" ht="50.25" customHeight="1" thickBot="1" x14ac:dyDescent="0.3">
      <c r="A55" s="300"/>
      <c r="B55" s="321"/>
      <c r="C55" s="322"/>
      <c r="D55" s="70"/>
      <c r="E55" s="70">
        <f t="shared" ref="E55:P55" si="4">SUM(E48:E54)</f>
        <v>34.15</v>
      </c>
      <c r="F55" s="70">
        <f t="shared" si="4"/>
        <v>37.700000000000003</v>
      </c>
      <c r="G55" s="70">
        <f t="shared" si="4"/>
        <v>154.01999999999998</v>
      </c>
      <c r="H55" s="70">
        <f t="shared" si="4"/>
        <v>1098.68</v>
      </c>
      <c r="I55" s="70">
        <f t="shared" si="4"/>
        <v>0.45</v>
      </c>
      <c r="J55" s="70">
        <f t="shared" si="4"/>
        <v>1.6194999999999999</v>
      </c>
      <c r="K55" s="70">
        <f t="shared" si="4"/>
        <v>19.41</v>
      </c>
      <c r="L55" s="70">
        <f t="shared" si="4"/>
        <v>67</v>
      </c>
      <c r="M55" s="70">
        <f t="shared" si="4"/>
        <v>229.53</v>
      </c>
      <c r="N55" s="70">
        <f t="shared" si="4"/>
        <v>544.05499999999995</v>
      </c>
      <c r="O55" s="70">
        <f t="shared" si="4"/>
        <v>124.87999999999998</v>
      </c>
      <c r="P55" s="99">
        <f t="shared" si="4"/>
        <v>10.824999999999999</v>
      </c>
    </row>
    <row r="56" spans="1:16" ht="30" customHeight="1" thickBot="1" x14ac:dyDescent="0.3">
      <c r="A56" s="1" t="s">
        <v>51</v>
      </c>
    </row>
    <row r="57" spans="1:16" x14ac:dyDescent="0.25">
      <c r="A57" s="301" t="s">
        <v>33</v>
      </c>
      <c r="B57" s="345" t="s">
        <v>4</v>
      </c>
      <c r="C57" s="3" t="s">
        <v>5</v>
      </c>
      <c r="D57" s="3" t="s">
        <v>5</v>
      </c>
      <c r="E57" s="301" t="s">
        <v>7</v>
      </c>
      <c r="F57" s="301" t="s">
        <v>8</v>
      </c>
      <c r="G57" s="301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301" t="s">
        <v>20</v>
      </c>
    </row>
    <row r="58" spans="1:16" ht="15.75" thickBot="1" x14ac:dyDescent="0.3">
      <c r="A58" s="302" t="s">
        <v>34</v>
      </c>
      <c r="B58" s="346"/>
      <c r="C58" s="6" t="s">
        <v>6</v>
      </c>
      <c r="D58" s="6" t="s">
        <v>6</v>
      </c>
      <c r="E58" s="302"/>
      <c r="F58" s="302"/>
      <c r="G58" s="302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302" t="s">
        <v>13</v>
      </c>
      <c r="P58" s="302" t="s">
        <v>13</v>
      </c>
    </row>
    <row r="59" spans="1:16" ht="15.75" thickBot="1" x14ac:dyDescent="0.3">
      <c r="A59" s="30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30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30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302"/>
      <c r="B62" s="340" t="s">
        <v>264</v>
      </c>
      <c r="C62" s="341"/>
      <c r="D62" s="6"/>
      <c r="E62" s="6"/>
      <c r="F62" s="6"/>
      <c r="G62" s="6"/>
      <c r="H62" s="6"/>
      <c r="I62" s="6">
        <v>0.9</v>
      </c>
      <c r="J62" s="6">
        <v>1.05</v>
      </c>
      <c r="K62" s="6">
        <v>45</v>
      </c>
      <c r="L62" s="6">
        <v>525</v>
      </c>
      <c r="M62" s="6">
        <v>825</v>
      </c>
      <c r="N62" s="6">
        <v>825</v>
      </c>
      <c r="O62" s="12">
        <v>187.5</v>
      </c>
      <c r="P62" s="10">
        <v>9</v>
      </c>
    </row>
    <row r="63" spans="1:16" ht="15.75" thickBot="1" x14ac:dyDescent="0.3">
      <c r="A63" s="302"/>
      <c r="B63" s="340" t="s">
        <v>263</v>
      </c>
      <c r="C63" s="341"/>
      <c r="D63" s="6"/>
      <c r="E63" s="6"/>
      <c r="F63" s="6"/>
      <c r="G63" s="6"/>
      <c r="H63" s="6"/>
      <c r="I63" s="6">
        <v>0.84</v>
      </c>
      <c r="J63" s="6">
        <v>0.96</v>
      </c>
      <c r="K63" s="6">
        <v>42</v>
      </c>
      <c r="L63" s="6">
        <v>540</v>
      </c>
      <c r="M63" s="6">
        <v>720</v>
      </c>
      <c r="N63" s="6">
        <v>720</v>
      </c>
      <c r="O63" s="12">
        <v>180</v>
      </c>
      <c r="P63" s="10">
        <v>10.8</v>
      </c>
    </row>
  </sheetData>
  <mergeCells count="44">
    <mergeCell ref="B62:C62"/>
    <mergeCell ref="B63:C63"/>
    <mergeCell ref="B51:C51"/>
    <mergeCell ref="B52:C52"/>
    <mergeCell ref="B53:C53"/>
    <mergeCell ref="B54:C54"/>
    <mergeCell ref="B55:C55"/>
    <mergeCell ref="B57:B58"/>
    <mergeCell ref="B50:C50"/>
    <mergeCell ref="F35:F37"/>
    <mergeCell ref="G35:G37"/>
    <mergeCell ref="B38:C38"/>
    <mergeCell ref="B39:C39"/>
    <mergeCell ref="B40:C40"/>
    <mergeCell ref="B41:C41"/>
    <mergeCell ref="E35:E37"/>
    <mergeCell ref="B42:C42"/>
    <mergeCell ref="B43:C43"/>
    <mergeCell ref="B46:C47"/>
    <mergeCell ref="B48:C48"/>
    <mergeCell ref="B49:C49"/>
    <mergeCell ref="B26:C26"/>
    <mergeCell ref="B27:C27"/>
    <mergeCell ref="B28:C28"/>
    <mergeCell ref="B29:C29"/>
    <mergeCell ref="B35:C37"/>
    <mergeCell ref="B25:C25"/>
    <mergeCell ref="B10:C10"/>
    <mergeCell ref="B12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4"/>
    <mergeCell ref="B9:C9"/>
    <mergeCell ref="B3:C4"/>
    <mergeCell ref="B5:C5"/>
    <mergeCell ref="B6:C6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3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R63"/>
  <sheetViews>
    <sheetView zoomScale="50" zoomScaleNormal="50" workbookViewId="0">
      <selection activeCell="M18" sqref="M18"/>
    </sheetView>
  </sheetViews>
  <sheetFormatPr defaultRowHeight="15" x14ac:dyDescent="0.25"/>
  <cols>
    <col min="1" max="1" width="15.85546875" customWidth="1"/>
    <col min="2" max="2" width="18.85546875" customWidth="1"/>
    <col min="3" max="3" width="46.85546875" customWidth="1"/>
    <col min="4" max="4" width="16.7109375" customWidth="1"/>
    <col min="5" max="5" width="14.28515625" bestFit="1" customWidth="1"/>
    <col min="6" max="6" width="15.85546875" customWidth="1"/>
    <col min="7" max="7" width="18.7109375" bestFit="1" customWidth="1"/>
    <col min="8" max="8" width="16.5703125" bestFit="1" customWidth="1"/>
    <col min="9" max="10" width="14.28515625" bestFit="1" customWidth="1"/>
    <col min="11" max="11" width="16.5703125" bestFit="1" customWidth="1"/>
    <col min="12" max="12" width="11.85546875" bestFit="1" customWidth="1"/>
    <col min="13" max="13" width="14" customWidth="1"/>
    <col min="14" max="14" width="15" customWidth="1"/>
    <col min="15" max="15" width="15.5703125" bestFit="1" customWidth="1"/>
    <col min="16" max="16" width="17.85546875" bestFit="1" customWidth="1"/>
  </cols>
  <sheetData>
    <row r="1" spans="1:16" ht="31.5" x14ac:dyDescent="0.5">
      <c r="A1" s="245" t="s">
        <v>313</v>
      </c>
      <c r="B1" s="58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9.25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7.75" customHeight="1" x14ac:dyDescent="0.25">
      <c r="A3" s="42" t="s">
        <v>2</v>
      </c>
      <c r="B3" s="349" t="s">
        <v>4</v>
      </c>
      <c r="C3" s="350"/>
      <c r="D3" s="43" t="s">
        <v>5</v>
      </c>
      <c r="E3" s="361" t="s">
        <v>7</v>
      </c>
      <c r="F3" s="361" t="s">
        <v>8</v>
      </c>
      <c r="G3" s="361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29.25" customHeight="1" thickBot="1" x14ac:dyDescent="0.3">
      <c r="A4" s="45" t="s">
        <v>3</v>
      </c>
      <c r="B4" s="351"/>
      <c r="C4" s="352"/>
      <c r="D4" s="46" t="s">
        <v>6</v>
      </c>
      <c r="E4" s="362"/>
      <c r="F4" s="362"/>
      <c r="G4" s="362"/>
      <c r="H4" s="46" t="s">
        <v>11</v>
      </c>
      <c r="I4" s="46" t="s">
        <v>13</v>
      </c>
      <c r="J4" s="46" t="s">
        <v>13</v>
      </c>
      <c r="K4" s="46" t="s">
        <v>13</v>
      </c>
      <c r="L4" s="46" t="s">
        <v>13</v>
      </c>
      <c r="M4" s="46" t="s">
        <v>13</v>
      </c>
      <c r="N4" s="46" t="s">
        <v>13</v>
      </c>
      <c r="O4" s="46" t="s">
        <v>13</v>
      </c>
      <c r="P4" s="46" t="s">
        <v>13</v>
      </c>
    </row>
    <row r="5" spans="1:16" ht="36.75" customHeight="1" thickBot="1" x14ac:dyDescent="0.3">
      <c r="A5" s="102" t="s">
        <v>116</v>
      </c>
      <c r="B5" s="325" t="s">
        <v>117</v>
      </c>
      <c r="C5" s="326"/>
      <c r="D5" s="103" t="s">
        <v>123</v>
      </c>
      <c r="E5" s="103">
        <v>7</v>
      </c>
      <c r="F5" s="103">
        <v>7.9</v>
      </c>
      <c r="G5" s="103">
        <v>24.7</v>
      </c>
      <c r="H5" s="103">
        <v>141</v>
      </c>
      <c r="I5" s="103">
        <v>0.1125</v>
      </c>
      <c r="J5" s="103">
        <v>0.3125</v>
      </c>
      <c r="K5" s="103">
        <v>2.6</v>
      </c>
      <c r="L5" s="103">
        <v>0.05</v>
      </c>
      <c r="M5" s="103">
        <v>245.65</v>
      </c>
      <c r="N5" s="103">
        <v>198.15</v>
      </c>
      <c r="O5" s="103">
        <v>31.51</v>
      </c>
      <c r="P5" s="99">
        <v>0.45</v>
      </c>
    </row>
    <row r="6" spans="1:16" ht="36.75" customHeight="1" thickBot="1" x14ac:dyDescent="0.3">
      <c r="A6" s="48" t="s">
        <v>118</v>
      </c>
      <c r="B6" s="325" t="s">
        <v>119</v>
      </c>
      <c r="C6" s="326"/>
      <c r="D6" s="70" t="s">
        <v>124</v>
      </c>
      <c r="E6" s="70">
        <v>8.85</v>
      </c>
      <c r="F6" s="70">
        <v>3.29</v>
      </c>
      <c r="G6" s="70">
        <v>52.26</v>
      </c>
      <c r="H6" s="70">
        <v>273.83999999999997</v>
      </c>
      <c r="I6" s="70">
        <v>0.06</v>
      </c>
      <c r="J6" s="70">
        <v>0.11</v>
      </c>
      <c r="K6" s="70">
        <v>0</v>
      </c>
      <c r="L6" s="70">
        <v>23</v>
      </c>
      <c r="M6" s="70">
        <v>49</v>
      </c>
      <c r="N6" s="70">
        <v>84</v>
      </c>
      <c r="O6" s="70">
        <v>12</v>
      </c>
      <c r="P6" s="99">
        <v>0.6</v>
      </c>
    </row>
    <row r="7" spans="1:16" ht="36.75" customHeight="1" thickBot="1" x14ac:dyDescent="0.3">
      <c r="A7" s="48"/>
      <c r="B7" s="347" t="s">
        <v>63</v>
      </c>
      <c r="C7" s="348"/>
      <c r="D7" s="70" t="s">
        <v>58</v>
      </c>
      <c r="E7" s="70">
        <v>3.16</v>
      </c>
      <c r="F7" s="70">
        <v>1.32</v>
      </c>
      <c r="G7" s="70">
        <v>23.92</v>
      </c>
      <c r="H7" s="70">
        <v>115.85</v>
      </c>
      <c r="I7" s="70">
        <v>4.3999999999999997E-2</v>
      </c>
      <c r="J7" s="70">
        <v>1.2E-2</v>
      </c>
      <c r="K7" s="70">
        <v>0</v>
      </c>
      <c r="L7" s="70">
        <v>0</v>
      </c>
      <c r="M7" s="70">
        <v>8</v>
      </c>
      <c r="N7" s="70">
        <v>26</v>
      </c>
      <c r="O7" s="70">
        <v>5.6</v>
      </c>
      <c r="P7" s="70">
        <v>0.44</v>
      </c>
    </row>
    <row r="8" spans="1:16" ht="36.75" customHeight="1" thickBot="1" x14ac:dyDescent="0.3">
      <c r="A8" s="236" t="s">
        <v>98</v>
      </c>
      <c r="B8" s="325" t="s">
        <v>121</v>
      </c>
      <c r="C8" s="326"/>
      <c r="D8" s="70" t="s">
        <v>48</v>
      </c>
      <c r="E8" s="70">
        <v>0.2</v>
      </c>
      <c r="F8" s="70">
        <v>0</v>
      </c>
      <c r="G8" s="70">
        <v>15</v>
      </c>
      <c r="H8" s="70">
        <v>58</v>
      </c>
      <c r="I8" s="70">
        <v>0</v>
      </c>
      <c r="J8" s="70">
        <v>0</v>
      </c>
      <c r="K8" s="70">
        <v>0</v>
      </c>
      <c r="L8" s="70">
        <v>0</v>
      </c>
      <c r="M8" s="70">
        <v>12</v>
      </c>
      <c r="N8" s="70">
        <v>8</v>
      </c>
      <c r="O8" s="70">
        <v>6</v>
      </c>
      <c r="P8" s="99">
        <v>0.8</v>
      </c>
    </row>
    <row r="9" spans="1:16" ht="36.75" customHeight="1" thickBot="1" x14ac:dyDescent="0.3">
      <c r="A9" s="48"/>
      <c r="B9" s="347" t="s">
        <v>122</v>
      </c>
      <c r="C9" s="348"/>
      <c r="D9" s="70" t="s">
        <v>53</v>
      </c>
      <c r="E9" s="70">
        <v>0.4</v>
      </c>
      <c r="F9" s="70">
        <v>0.4</v>
      </c>
      <c r="G9" s="70">
        <v>9.8000000000000007</v>
      </c>
      <c r="H9" s="70">
        <v>45</v>
      </c>
      <c r="I9" s="70">
        <v>0.03</v>
      </c>
      <c r="J9" s="70">
        <v>0.02</v>
      </c>
      <c r="K9" s="70">
        <v>10</v>
      </c>
      <c r="L9" s="70">
        <v>0</v>
      </c>
      <c r="M9" s="70">
        <v>16</v>
      </c>
      <c r="N9" s="70">
        <v>11</v>
      </c>
      <c r="O9" s="70">
        <v>9</v>
      </c>
      <c r="P9" s="99">
        <v>2.2000000000000002</v>
      </c>
    </row>
    <row r="10" spans="1:16" ht="21" customHeight="1" thickBot="1" x14ac:dyDescent="0.3">
      <c r="A10" s="48"/>
      <c r="B10" s="347"/>
      <c r="C10" s="348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99"/>
    </row>
    <row r="11" spans="1:16" ht="45" customHeight="1" thickBot="1" x14ac:dyDescent="0.3">
      <c r="A11" s="48"/>
      <c r="B11" s="325"/>
      <c r="C11" s="326"/>
      <c r="D11" s="70"/>
      <c r="E11" s="70">
        <f t="shared" ref="E11:P11" si="0">SUM(E5:E10)</f>
        <v>19.609999999999996</v>
      </c>
      <c r="F11" s="70">
        <f t="shared" si="0"/>
        <v>12.910000000000002</v>
      </c>
      <c r="G11" s="70">
        <f t="shared" si="0"/>
        <v>125.67999999999999</v>
      </c>
      <c r="H11" s="70">
        <f t="shared" si="0"/>
        <v>633.68999999999994</v>
      </c>
      <c r="I11" s="70">
        <f t="shared" si="0"/>
        <v>0.24649999999999997</v>
      </c>
      <c r="J11" s="70">
        <f t="shared" si="0"/>
        <v>0.45450000000000002</v>
      </c>
      <c r="K11" s="70">
        <f t="shared" si="0"/>
        <v>12.6</v>
      </c>
      <c r="L11" s="70">
        <f t="shared" si="0"/>
        <v>23.05</v>
      </c>
      <c r="M11" s="70">
        <f t="shared" si="0"/>
        <v>330.65</v>
      </c>
      <c r="N11" s="70">
        <f t="shared" si="0"/>
        <v>327.14999999999998</v>
      </c>
      <c r="O11" s="70">
        <f t="shared" si="0"/>
        <v>64.110000000000014</v>
      </c>
      <c r="P11" s="99">
        <f t="shared" si="0"/>
        <v>4.49</v>
      </c>
    </row>
    <row r="12" spans="1:16" ht="35.25" customHeight="1" thickBot="1" x14ac:dyDescent="0.55000000000000004">
      <c r="A12" s="40" t="s">
        <v>32</v>
      </c>
      <c r="B12" s="41"/>
      <c r="C12" s="41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7"/>
    </row>
    <row r="13" spans="1:16" ht="55.5" customHeight="1" x14ac:dyDescent="0.25">
      <c r="A13" s="42" t="s">
        <v>33</v>
      </c>
      <c r="B13" s="349" t="s">
        <v>4</v>
      </c>
      <c r="C13" s="350"/>
      <c r="D13" s="43" t="s">
        <v>5</v>
      </c>
      <c r="E13" s="42" t="s">
        <v>7</v>
      </c>
      <c r="F13" s="42" t="s">
        <v>8</v>
      </c>
      <c r="G13" s="42" t="s">
        <v>9</v>
      </c>
      <c r="H13" s="43" t="s">
        <v>10</v>
      </c>
      <c r="I13" s="43" t="s">
        <v>12</v>
      </c>
      <c r="J13" s="43" t="s">
        <v>14</v>
      </c>
      <c r="K13" s="43" t="s">
        <v>15</v>
      </c>
      <c r="L13" s="43" t="s">
        <v>16</v>
      </c>
      <c r="M13" s="43" t="s">
        <v>17</v>
      </c>
      <c r="N13" s="43" t="s">
        <v>18</v>
      </c>
      <c r="O13" s="101" t="s">
        <v>266</v>
      </c>
      <c r="P13" s="43" t="s">
        <v>20</v>
      </c>
    </row>
    <row r="14" spans="1:16" ht="29.25" customHeight="1" thickBot="1" x14ac:dyDescent="0.3">
      <c r="A14" s="48" t="s">
        <v>34</v>
      </c>
      <c r="B14" s="353"/>
      <c r="C14" s="354"/>
      <c r="D14" s="49" t="s">
        <v>6</v>
      </c>
      <c r="E14" s="48"/>
      <c r="F14" s="48"/>
      <c r="G14" s="48"/>
      <c r="H14" s="49" t="s">
        <v>11</v>
      </c>
      <c r="I14" s="49" t="s">
        <v>13</v>
      </c>
      <c r="J14" s="49" t="s">
        <v>13</v>
      </c>
      <c r="K14" s="49" t="s">
        <v>13</v>
      </c>
      <c r="L14" s="49" t="s">
        <v>13</v>
      </c>
      <c r="M14" s="49" t="s">
        <v>13</v>
      </c>
      <c r="N14" s="49" t="s">
        <v>13</v>
      </c>
      <c r="O14" s="48" t="s">
        <v>13</v>
      </c>
      <c r="P14" s="49" t="s">
        <v>13</v>
      </c>
    </row>
    <row r="15" spans="1:16" ht="42.75" customHeight="1" thickBot="1" x14ac:dyDescent="0.3">
      <c r="A15" s="48" t="s">
        <v>125</v>
      </c>
      <c r="B15" s="325" t="s">
        <v>126</v>
      </c>
      <c r="C15" s="326"/>
      <c r="D15" s="70" t="s">
        <v>38</v>
      </c>
      <c r="E15" s="70">
        <v>0.84</v>
      </c>
      <c r="F15" s="70">
        <v>6.06</v>
      </c>
      <c r="G15" s="70">
        <v>4.08</v>
      </c>
      <c r="H15" s="70">
        <v>74.400000000000006</v>
      </c>
      <c r="I15" s="70">
        <v>3.9600000000000003E-2</v>
      </c>
      <c r="J15" s="70">
        <v>4.6800000000000001E-2</v>
      </c>
      <c r="K15" s="70">
        <v>7.51</v>
      </c>
      <c r="L15" s="70">
        <v>12.48</v>
      </c>
      <c r="M15" s="70">
        <v>51.24</v>
      </c>
      <c r="N15" s="70">
        <v>46.08</v>
      </c>
      <c r="O15" s="70">
        <v>14.76</v>
      </c>
      <c r="P15" s="99">
        <v>0.6</v>
      </c>
    </row>
    <row r="16" spans="1:16" ht="59.25" customHeight="1" thickBot="1" x14ac:dyDescent="0.3">
      <c r="A16" s="48" t="s">
        <v>127</v>
      </c>
      <c r="B16" s="325" t="s">
        <v>332</v>
      </c>
      <c r="C16" s="326"/>
      <c r="D16" s="70" t="s">
        <v>88</v>
      </c>
      <c r="E16" s="70">
        <v>5.7679999999999998</v>
      </c>
      <c r="F16" s="70">
        <v>7.24</v>
      </c>
      <c r="G16" s="70">
        <v>14.973000000000001</v>
      </c>
      <c r="H16" s="70">
        <v>168.02</v>
      </c>
      <c r="I16" s="70">
        <v>8.0000000000000002E-3</v>
      </c>
      <c r="J16" s="70">
        <v>2.8000000000000001E-2</v>
      </c>
      <c r="K16" s="70">
        <v>9.8179999999999996</v>
      </c>
      <c r="L16" s="70">
        <v>4.09</v>
      </c>
      <c r="M16" s="70">
        <v>51.954000000000001</v>
      </c>
      <c r="N16" s="70">
        <v>81.817999999999998</v>
      </c>
      <c r="O16" s="70">
        <v>27</v>
      </c>
      <c r="P16" s="99">
        <v>0.65500000000000003</v>
      </c>
    </row>
    <row r="17" spans="1:18" ht="53.25" customHeight="1" thickBot="1" x14ac:dyDescent="0.3">
      <c r="A17" s="48" t="s">
        <v>128</v>
      </c>
      <c r="B17" s="347" t="s">
        <v>129</v>
      </c>
      <c r="C17" s="348"/>
      <c r="D17" s="70" t="s">
        <v>89</v>
      </c>
      <c r="E17" s="70">
        <v>10.65</v>
      </c>
      <c r="F17" s="70">
        <v>12.15</v>
      </c>
      <c r="G17" s="70">
        <v>23.35</v>
      </c>
      <c r="H17" s="70">
        <v>254</v>
      </c>
      <c r="I17" s="70">
        <v>0.09</v>
      </c>
      <c r="J17" s="70">
        <v>9.5000000000000001E-2</v>
      </c>
      <c r="K17" s="70">
        <v>17.45</v>
      </c>
      <c r="L17" s="70">
        <v>0</v>
      </c>
      <c r="M17" s="70">
        <v>66.5</v>
      </c>
      <c r="N17" s="70">
        <v>113</v>
      </c>
      <c r="O17" s="70">
        <v>31</v>
      </c>
      <c r="P17" s="70">
        <v>98.8</v>
      </c>
    </row>
    <row r="18" spans="1:18" ht="42.75" customHeight="1" thickBot="1" x14ac:dyDescent="0.3">
      <c r="A18" s="48" t="s">
        <v>72</v>
      </c>
      <c r="B18" s="325" t="s">
        <v>328</v>
      </c>
      <c r="C18" s="326"/>
      <c r="D18" s="70" t="s">
        <v>48</v>
      </c>
      <c r="E18" s="70">
        <v>0.4</v>
      </c>
      <c r="F18" s="70">
        <v>0</v>
      </c>
      <c r="G18" s="70">
        <v>23.6</v>
      </c>
      <c r="H18" s="70">
        <v>103</v>
      </c>
      <c r="I18" s="70">
        <v>0</v>
      </c>
      <c r="J18" s="70">
        <v>0.1</v>
      </c>
      <c r="K18" s="70">
        <v>110</v>
      </c>
      <c r="L18" s="70">
        <v>0</v>
      </c>
      <c r="M18" s="70">
        <v>14</v>
      </c>
      <c r="N18" s="70">
        <v>2</v>
      </c>
      <c r="O18" s="70">
        <v>4</v>
      </c>
      <c r="P18" s="99">
        <v>0.6</v>
      </c>
    </row>
    <row r="19" spans="1:18" ht="42.75" customHeight="1" thickBot="1" x14ac:dyDescent="0.3">
      <c r="A19" s="48"/>
      <c r="B19" s="347" t="s">
        <v>63</v>
      </c>
      <c r="C19" s="348"/>
      <c r="D19" s="70" t="s">
        <v>26</v>
      </c>
      <c r="E19" s="70">
        <v>2.2999999999999998</v>
      </c>
      <c r="F19" s="70">
        <v>0.3</v>
      </c>
      <c r="G19" s="70">
        <v>14.9</v>
      </c>
      <c r="H19" s="70">
        <v>68</v>
      </c>
      <c r="I19" s="70">
        <v>3.3000000000000002E-2</v>
      </c>
      <c r="J19" s="70">
        <v>8.9999999999999993E-3</v>
      </c>
      <c r="K19" s="70">
        <v>0</v>
      </c>
      <c r="L19" s="70">
        <v>0</v>
      </c>
      <c r="M19" s="70">
        <v>6</v>
      </c>
      <c r="N19" s="70">
        <v>19.5</v>
      </c>
      <c r="O19" s="70">
        <v>4.2</v>
      </c>
      <c r="P19" s="99">
        <v>0.33</v>
      </c>
    </row>
    <row r="20" spans="1:18" ht="42.75" customHeight="1" thickBot="1" x14ac:dyDescent="0.3">
      <c r="A20" s="48"/>
      <c r="B20" s="325" t="s">
        <v>73</v>
      </c>
      <c r="C20" s="326"/>
      <c r="D20" s="70" t="s">
        <v>50</v>
      </c>
      <c r="E20" s="70">
        <v>1.4</v>
      </c>
      <c r="F20" s="70">
        <v>0.2</v>
      </c>
      <c r="G20" s="70">
        <v>8.1</v>
      </c>
      <c r="H20" s="70">
        <v>38</v>
      </c>
      <c r="I20" s="70">
        <v>3.5999999999999997E-2</v>
      </c>
      <c r="J20" s="70">
        <v>1.6E-2</v>
      </c>
      <c r="K20" s="70">
        <v>0</v>
      </c>
      <c r="L20" s="70">
        <v>0</v>
      </c>
      <c r="M20" s="70">
        <v>9.4</v>
      </c>
      <c r="N20" s="70">
        <v>31.4</v>
      </c>
      <c r="O20" s="70">
        <v>9.8000000000000007</v>
      </c>
      <c r="P20" s="99">
        <v>0.78</v>
      </c>
    </row>
    <row r="21" spans="1:18" ht="42.75" customHeight="1" thickBot="1" x14ac:dyDescent="0.3">
      <c r="A21" s="48"/>
      <c r="B21" s="325"/>
      <c r="C21" s="326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99"/>
    </row>
    <row r="22" spans="1:18" ht="42.75" customHeight="1" thickBot="1" x14ac:dyDescent="0.3">
      <c r="A22" s="48"/>
      <c r="B22" s="325"/>
      <c r="C22" s="326"/>
      <c r="D22" s="70"/>
      <c r="E22" s="70">
        <f t="shared" ref="E22:P22" si="1">SUM(E15:E21)</f>
        <v>21.357999999999997</v>
      </c>
      <c r="F22" s="70">
        <f t="shared" si="1"/>
        <v>25.950000000000003</v>
      </c>
      <c r="G22" s="70">
        <f t="shared" si="1"/>
        <v>89.003000000000014</v>
      </c>
      <c r="H22" s="70">
        <f t="shared" si="1"/>
        <v>705.42000000000007</v>
      </c>
      <c r="I22" s="70">
        <f t="shared" si="1"/>
        <v>0.20660000000000001</v>
      </c>
      <c r="J22" s="70">
        <f t="shared" si="1"/>
        <v>0.29480000000000006</v>
      </c>
      <c r="K22" s="70">
        <f t="shared" si="1"/>
        <v>144.77799999999999</v>
      </c>
      <c r="L22" s="70">
        <f t="shared" si="1"/>
        <v>16.57</v>
      </c>
      <c r="M22" s="70">
        <f t="shared" si="1"/>
        <v>199.09400000000002</v>
      </c>
      <c r="N22" s="70">
        <f t="shared" si="1"/>
        <v>293.798</v>
      </c>
      <c r="O22" s="70">
        <f t="shared" si="1"/>
        <v>90.759999999999991</v>
      </c>
      <c r="P22" s="99">
        <f t="shared" si="1"/>
        <v>101.76499999999999</v>
      </c>
    </row>
    <row r="23" spans="1:18" ht="26.25" customHeight="1" thickBot="1" x14ac:dyDescent="0.55000000000000004">
      <c r="A23" s="40" t="s">
        <v>51</v>
      </c>
      <c r="B23" s="41"/>
      <c r="C23" s="41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7"/>
    </row>
    <row r="24" spans="1:18" ht="55.5" customHeight="1" x14ac:dyDescent="0.25">
      <c r="A24" s="42" t="s">
        <v>33</v>
      </c>
      <c r="B24" s="349" t="s">
        <v>4</v>
      </c>
      <c r="C24" s="350"/>
      <c r="D24" s="43" t="s">
        <v>5</v>
      </c>
      <c r="E24" s="42" t="s">
        <v>7</v>
      </c>
      <c r="F24" s="42" t="s">
        <v>8</v>
      </c>
      <c r="G24" s="42" t="s">
        <v>9</v>
      </c>
      <c r="H24" s="43" t="s">
        <v>10</v>
      </c>
      <c r="I24" s="43" t="s">
        <v>12</v>
      </c>
      <c r="J24" s="43" t="s">
        <v>14</v>
      </c>
      <c r="K24" s="43" t="s">
        <v>15</v>
      </c>
      <c r="L24" s="43" t="s">
        <v>16</v>
      </c>
      <c r="M24" s="43" t="s">
        <v>17</v>
      </c>
      <c r="N24" s="43" t="s">
        <v>18</v>
      </c>
      <c r="O24" s="51" t="s">
        <v>19</v>
      </c>
      <c r="P24" s="42" t="s">
        <v>20</v>
      </c>
    </row>
    <row r="25" spans="1:18" ht="25.5" customHeight="1" thickBot="1" x14ac:dyDescent="0.3">
      <c r="A25" s="48" t="s">
        <v>34</v>
      </c>
      <c r="B25" s="353"/>
      <c r="C25" s="354"/>
      <c r="D25" s="49" t="s">
        <v>6</v>
      </c>
      <c r="E25" s="48"/>
      <c r="F25" s="48"/>
      <c r="G25" s="48"/>
      <c r="H25" s="49" t="s">
        <v>11</v>
      </c>
      <c r="I25" s="49" t="s">
        <v>13</v>
      </c>
      <c r="J25" s="49" t="s">
        <v>13</v>
      </c>
      <c r="K25" s="49" t="s">
        <v>13</v>
      </c>
      <c r="L25" s="49" t="s">
        <v>13</v>
      </c>
      <c r="M25" s="49" t="s">
        <v>13</v>
      </c>
      <c r="N25" s="49" t="s">
        <v>13</v>
      </c>
      <c r="O25" s="48" t="s">
        <v>13</v>
      </c>
      <c r="P25" s="48" t="s">
        <v>13</v>
      </c>
    </row>
    <row r="26" spans="1:18" ht="38.25" customHeight="1" thickBot="1" x14ac:dyDescent="0.3">
      <c r="A26" s="52"/>
      <c r="B26" s="431" t="s">
        <v>333</v>
      </c>
      <c r="C26" s="432"/>
      <c r="D26" s="70" t="s">
        <v>53</v>
      </c>
      <c r="E26" s="70">
        <v>8.4</v>
      </c>
      <c r="F26" s="70">
        <v>10.8</v>
      </c>
      <c r="G26" s="70">
        <v>58</v>
      </c>
      <c r="H26" s="70">
        <v>358.8</v>
      </c>
      <c r="I26" s="70">
        <v>0.14000000000000001</v>
      </c>
      <c r="J26" s="70">
        <v>0.08</v>
      </c>
      <c r="K26" s="70">
        <v>0</v>
      </c>
      <c r="L26" s="70">
        <v>26</v>
      </c>
      <c r="M26" s="70">
        <v>22</v>
      </c>
      <c r="N26" s="70">
        <v>74</v>
      </c>
      <c r="O26" s="74">
        <v>29</v>
      </c>
      <c r="P26" s="100">
        <v>1.38</v>
      </c>
    </row>
    <row r="27" spans="1:18" ht="38.25" customHeight="1" thickBot="1" x14ac:dyDescent="0.3">
      <c r="A27" s="236" t="s">
        <v>98</v>
      </c>
      <c r="B27" s="325" t="s">
        <v>121</v>
      </c>
      <c r="C27" s="326"/>
      <c r="D27" s="70" t="s">
        <v>48</v>
      </c>
      <c r="E27" s="70">
        <v>0.2</v>
      </c>
      <c r="F27" s="70">
        <v>0</v>
      </c>
      <c r="G27" s="70">
        <v>15</v>
      </c>
      <c r="H27" s="70">
        <v>58</v>
      </c>
      <c r="I27" s="70">
        <v>0</v>
      </c>
      <c r="J27" s="70">
        <v>0</v>
      </c>
      <c r="K27" s="70">
        <v>0</v>
      </c>
      <c r="L27" s="70">
        <v>0</v>
      </c>
      <c r="M27" s="70">
        <v>12</v>
      </c>
      <c r="N27" s="70">
        <v>8</v>
      </c>
      <c r="O27" s="70">
        <v>6</v>
      </c>
      <c r="P27" s="99">
        <v>0.8</v>
      </c>
    </row>
    <row r="28" spans="1:18" ht="38.25" customHeight="1" thickBot="1" x14ac:dyDescent="0.3">
      <c r="A28" s="48"/>
      <c r="B28" s="343"/>
      <c r="C28" s="344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99"/>
    </row>
    <row r="29" spans="1:18" ht="38.25" customHeight="1" thickBot="1" x14ac:dyDescent="0.3">
      <c r="A29" s="48"/>
      <c r="B29" s="343"/>
      <c r="C29" s="344"/>
      <c r="D29" s="70"/>
      <c r="E29" s="70">
        <f t="shared" ref="E29:P29" si="2">SUM(E26:E28)</f>
        <v>8.6</v>
      </c>
      <c r="F29" s="70">
        <f t="shared" si="2"/>
        <v>10.8</v>
      </c>
      <c r="G29" s="70">
        <f t="shared" si="2"/>
        <v>73</v>
      </c>
      <c r="H29" s="70">
        <f t="shared" si="2"/>
        <v>416.8</v>
      </c>
      <c r="I29" s="70">
        <f t="shared" si="2"/>
        <v>0.14000000000000001</v>
      </c>
      <c r="J29" s="70">
        <f t="shared" si="2"/>
        <v>0.08</v>
      </c>
      <c r="K29" s="70">
        <f t="shared" si="2"/>
        <v>0</v>
      </c>
      <c r="L29" s="70">
        <f t="shared" si="2"/>
        <v>26</v>
      </c>
      <c r="M29" s="70">
        <f t="shared" si="2"/>
        <v>34</v>
      </c>
      <c r="N29" s="70">
        <f t="shared" si="2"/>
        <v>82</v>
      </c>
      <c r="O29" s="74">
        <f t="shared" si="2"/>
        <v>35</v>
      </c>
      <c r="P29" s="99">
        <f t="shared" si="2"/>
        <v>2.1799999999999997</v>
      </c>
    </row>
    <row r="30" spans="1:18" x14ac:dyDescent="0.25">
      <c r="A30" s="1"/>
    </row>
    <row r="31" spans="1:18" x14ac:dyDescent="0.25">
      <c r="R31" s="14"/>
    </row>
    <row r="32" spans="1:18" x14ac:dyDescent="0.25">
      <c r="A32" s="1"/>
    </row>
    <row r="33" spans="1:18" ht="31.5" x14ac:dyDescent="0.5">
      <c r="A33" s="57" t="s">
        <v>130</v>
      </c>
      <c r="B33" s="58" t="s">
        <v>303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8" ht="27" customHeight="1" thickBot="1" x14ac:dyDescent="0.55000000000000004">
      <c r="A34" s="57" t="s">
        <v>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8" ht="63" x14ac:dyDescent="0.5">
      <c r="A35" s="147" t="s">
        <v>2</v>
      </c>
      <c r="B35" s="163"/>
      <c r="C35" s="329" t="s">
        <v>4</v>
      </c>
      <c r="D35" s="60" t="s">
        <v>5</v>
      </c>
      <c r="E35" s="329" t="s">
        <v>7</v>
      </c>
      <c r="F35" s="329" t="s">
        <v>8</v>
      </c>
      <c r="G35" s="329" t="s">
        <v>9</v>
      </c>
      <c r="H35" s="60" t="s">
        <v>10</v>
      </c>
      <c r="I35" s="60" t="s">
        <v>12</v>
      </c>
      <c r="J35" s="60" t="s">
        <v>14</v>
      </c>
      <c r="K35" s="60" t="s">
        <v>15</v>
      </c>
      <c r="L35" s="60" t="s">
        <v>16</v>
      </c>
      <c r="M35" s="60" t="s">
        <v>17</v>
      </c>
      <c r="N35" s="60" t="s">
        <v>18</v>
      </c>
      <c r="O35" s="60" t="s">
        <v>19</v>
      </c>
      <c r="P35" s="60" t="s">
        <v>20</v>
      </c>
    </row>
    <row r="36" spans="1:18" ht="31.5" x14ac:dyDescent="0.5">
      <c r="A36" s="164" t="s">
        <v>3</v>
      </c>
      <c r="B36" s="165"/>
      <c r="C36" s="330"/>
      <c r="D36" s="64" t="s">
        <v>6</v>
      </c>
      <c r="E36" s="330"/>
      <c r="F36" s="330"/>
      <c r="G36" s="330"/>
      <c r="H36" s="64" t="s">
        <v>11</v>
      </c>
      <c r="I36" s="64" t="s">
        <v>13</v>
      </c>
      <c r="J36" s="64" t="s">
        <v>13</v>
      </c>
      <c r="K36" s="64" t="s">
        <v>13</v>
      </c>
      <c r="L36" s="64" t="s">
        <v>13</v>
      </c>
      <c r="M36" s="64" t="s">
        <v>13</v>
      </c>
      <c r="N36" s="64" t="s">
        <v>13</v>
      </c>
      <c r="O36" s="64" t="s">
        <v>13</v>
      </c>
      <c r="P36" s="64" t="s">
        <v>13</v>
      </c>
    </row>
    <row r="37" spans="1:18" ht="15.75" customHeight="1" thickBot="1" x14ac:dyDescent="0.55000000000000004">
      <c r="A37" s="98"/>
      <c r="B37" s="166"/>
      <c r="C37" s="331"/>
      <c r="D37" s="68"/>
      <c r="E37" s="331"/>
      <c r="F37" s="331"/>
      <c r="G37" s="331"/>
      <c r="H37" s="68"/>
      <c r="I37" s="68"/>
      <c r="J37" s="68"/>
      <c r="K37" s="68"/>
      <c r="L37" s="68"/>
      <c r="M37" s="68"/>
      <c r="N37" s="68"/>
      <c r="O37" s="68"/>
      <c r="P37" s="68"/>
    </row>
    <row r="38" spans="1:18" ht="39.75" customHeight="1" thickBot="1" x14ac:dyDescent="0.55000000000000004">
      <c r="A38" s="69" t="s">
        <v>116</v>
      </c>
      <c r="B38" s="323" t="s">
        <v>117</v>
      </c>
      <c r="C38" s="324"/>
      <c r="D38" s="70" t="s">
        <v>123</v>
      </c>
      <c r="E38" s="70">
        <v>7</v>
      </c>
      <c r="F38" s="70">
        <v>7.9</v>
      </c>
      <c r="G38" s="70">
        <v>24.7</v>
      </c>
      <c r="H38" s="70">
        <v>141</v>
      </c>
      <c r="I38" s="70">
        <v>0.1125</v>
      </c>
      <c r="J38" s="70">
        <v>0.3125</v>
      </c>
      <c r="K38" s="70">
        <v>2.6</v>
      </c>
      <c r="L38" s="70">
        <v>0.05</v>
      </c>
      <c r="M38" s="70">
        <v>245.65</v>
      </c>
      <c r="N38" s="70">
        <v>198.15</v>
      </c>
      <c r="O38" s="70">
        <v>31.51</v>
      </c>
      <c r="P38" s="76">
        <v>0.45</v>
      </c>
    </row>
    <row r="39" spans="1:18" ht="39.75" customHeight="1" thickBot="1" x14ac:dyDescent="0.55000000000000004">
      <c r="A39" s="69" t="s">
        <v>118</v>
      </c>
      <c r="B39" s="323" t="s">
        <v>119</v>
      </c>
      <c r="C39" s="324"/>
      <c r="D39" s="70" t="s">
        <v>124</v>
      </c>
      <c r="E39" s="70">
        <v>8.85</v>
      </c>
      <c r="F39" s="70">
        <v>3.29</v>
      </c>
      <c r="G39" s="70">
        <v>52.26</v>
      </c>
      <c r="H39" s="70">
        <v>273.83999999999997</v>
      </c>
      <c r="I39" s="70">
        <v>0.06</v>
      </c>
      <c r="J39" s="70">
        <v>0.11</v>
      </c>
      <c r="K39" s="70">
        <v>0</v>
      </c>
      <c r="L39" s="70">
        <v>23</v>
      </c>
      <c r="M39" s="70">
        <v>49</v>
      </c>
      <c r="N39" s="70">
        <v>84</v>
      </c>
      <c r="O39" s="70">
        <v>12</v>
      </c>
      <c r="P39" s="76">
        <v>0.6</v>
      </c>
    </row>
    <row r="40" spans="1:18" ht="39.75" customHeight="1" thickBot="1" x14ac:dyDescent="0.3">
      <c r="A40" s="69"/>
      <c r="B40" s="312" t="s">
        <v>63</v>
      </c>
      <c r="C40" s="313"/>
      <c r="D40" s="70" t="s">
        <v>58</v>
      </c>
      <c r="E40" s="70">
        <v>3.16</v>
      </c>
      <c r="F40" s="70">
        <v>1.32</v>
      </c>
      <c r="G40" s="70">
        <v>23.92</v>
      </c>
      <c r="H40" s="70">
        <v>115.85</v>
      </c>
      <c r="I40" s="70">
        <v>4.3999999999999997E-2</v>
      </c>
      <c r="J40" s="70">
        <v>1.2E-2</v>
      </c>
      <c r="K40" s="70">
        <v>0</v>
      </c>
      <c r="L40" s="70">
        <v>0</v>
      </c>
      <c r="M40" s="70">
        <v>8</v>
      </c>
      <c r="N40" s="70">
        <v>26</v>
      </c>
      <c r="O40" s="70">
        <v>5.6</v>
      </c>
      <c r="P40" s="70">
        <v>0.44</v>
      </c>
    </row>
    <row r="41" spans="1:18" ht="39.75" customHeight="1" thickBot="1" x14ac:dyDescent="0.55000000000000004">
      <c r="A41" s="235" t="s">
        <v>98</v>
      </c>
      <c r="B41" s="323" t="s">
        <v>121</v>
      </c>
      <c r="C41" s="324"/>
      <c r="D41" s="70" t="s">
        <v>48</v>
      </c>
      <c r="E41" s="70">
        <v>0.2</v>
      </c>
      <c r="F41" s="70">
        <v>0</v>
      </c>
      <c r="G41" s="70">
        <v>15</v>
      </c>
      <c r="H41" s="70">
        <v>58</v>
      </c>
      <c r="I41" s="70">
        <v>0</v>
      </c>
      <c r="J41" s="70">
        <v>0</v>
      </c>
      <c r="K41" s="70">
        <v>0</v>
      </c>
      <c r="L41" s="70">
        <v>0</v>
      </c>
      <c r="M41" s="70">
        <v>12</v>
      </c>
      <c r="N41" s="70">
        <v>8</v>
      </c>
      <c r="O41" s="70">
        <v>6</v>
      </c>
      <c r="P41" s="76">
        <v>0.8</v>
      </c>
    </row>
    <row r="42" spans="1:18" ht="39.75" customHeight="1" thickBot="1" x14ac:dyDescent="0.55000000000000004">
      <c r="A42" s="69"/>
      <c r="B42" s="312" t="s">
        <v>122</v>
      </c>
      <c r="C42" s="313"/>
      <c r="D42" s="70" t="s">
        <v>53</v>
      </c>
      <c r="E42" s="70">
        <v>0.4</v>
      </c>
      <c r="F42" s="70">
        <v>0.4</v>
      </c>
      <c r="G42" s="70">
        <v>9.8000000000000007</v>
      </c>
      <c r="H42" s="70">
        <v>45</v>
      </c>
      <c r="I42" s="70">
        <v>0.03</v>
      </c>
      <c r="J42" s="70">
        <v>0.02</v>
      </c>
      <c r="K42" s="70">
        <v>10</v>
      </c>
      <c r="L42" s="70">
        <v>0</v>
      </c>
      <c r="M42" s="70">
        <v>16</v>
      </c>
      <c r="N42" s="70">
        <v>11</v>
      </c>
      <c r="O42" s="70">
        <v>9</v>
      </c>
      <c r="P42" s="76">
        <v>2.2000000000000002</v>
      </c>
    </row>
    <row r="43" spans="1:18" ht="39.75" customHeight="1" thickBot="1" x14ac:dyDescent="0.55000000000000004">
      <c r="A43" s="69"/>
      <c r="B43" s="128"/>
      <c r="C43" s="103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6"/>
    </row>
    <row r="44" spans="1:18" ht="39.75" customHeight="1" thickBot="1" x14ac:dyDescent="0.55000000000000004">
      <c r="A44" s="69"/>
      <c r="B44" s="312"/>
      <c r="C44" s="313"/>
      <c r="D44" s="70"/>
      <c r="E44" s="70">
        <f t="shared" ref="E44:P44" si="3">SUM(E38:E43)</f>
        <v>19.609999999999996</v>
      </c>
      <c r="F44" s="70">
        <f t="shared" si="3"/>
        <v>12.910000000000002</v>
      </c>
      <c r="G44" s="70">
        <f t="shared" si="3"/>
        <v>125.67999999999999</v>
      </c>
      <c r="H44" s="70">
        <f t="shared" si="3"/>
        <v>633.68999999999994</v>
      </c>
      <c r="I44" s="70">
        <f t="shared" si="3"/>
        <v>0.24649999999999997</v>
      </c>
      <c r="J44" s="70">
        <f t="shared" si="3"/>
        <v>0.45450000000000002</v>
      </c>
      <c r="K44" s="70">
        <f t="shared" si="3"/>
        <v>12.6</v>
      </c>
      <c r="L44" s="70">
        <f t="shared" si="3"/>
        <v>23.05</v>
      </c>
      <c r="M44" s="70">
        <f t="shared" si="3"/>
        <v>330.65</v>
      </c>
      <c r="N44" s="70">
        <f t="shared" si="3"/>
        <v>327.14999999999998</v>
      </c>
      <c r="O44" s="70">
        <f t="shared" si="3"/>
        <v>64.110000000000014</v>
      </c>
      <c r="P44" s="76">
        <f t="shared" si="3"/>
        <v>4.49</v>
      </c>
      <c r="R44" s="8"/>
    </row>
    <row r="45" spans="1:18" ht="30" customHeight="1" thickBot="1" x14ac:dyDescent="0.55000000000000004">
      <c r="A45" s="57" t="s">
        <v>32</v>
      </c>
      <c r="B45" s="323"/>
      <c r="C45" s="324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6"/>
    </row>
    <row r="46" spans="1:18" ht="63" x14ac:dyDescent="0.25">
      <c r="A46" s="61" t="s">
        <v>33</v>
      </c>
      <c r="B46" s="314" t="s">
        <v>4</v>
      </c>
      <c r="C46" s="315"/>
      <c r="D46" s="60" t="s">
        <v>5</v>
      </c>
      <c r="E46" s="61" t="s">
        <v>7</v>
      </c>
      <c r="F46" s="61" t="s">
        <v>8</v>
      </c>
      <c r="G46" s="61" t="s">
        <v>9</v>
      </c>
      <c r="H46" s="60" t="s">
        <v>10</v>
      </c>
      <c r="I46" s="60" t="s">
        <v>12</v>
      </c>
      <c r="J46" s="60" t="s">
        <v>14</v>
      </c>
      <c r="K46" s="60" t="s">
        <v>15</v>
      </c>
      <c r="L46" s="60" t="s">
        <v>16</v>
      </c>
      <c r="M46" s="60" t="s">
        <v>17</v>
      </c>
      <c r="N46" s="60" t="s">
        <v>18</v>
      </c>
      <c r="O46" s="61" t="s">
        <v>35</v>
      </c>
      <c r="P46" s="60" t="s">
        <v>20</v>
      </c>
    </row>
    <row r="47" spans="1:18" ht="32.25" thickBot="1" x14ac:dyDescent="0.3">
      <c r="A47" s="69" t="s">
        <v>34</v>
      </c>
      <c r="B47" s="316"/>
      <c r="C47" s="317"/>
      <c r="D47" s="70" t="s">
        <v>6</v>
      </c>
      <c r="E47" s="69"/>
      <c r="F47" s="69"/>
      <c r="G47" s="69"/>
      <c r="H47" s="70" t="s">
        <v>11</v>
      </c>
      <c r="I47" s="70" t="s">
        <v>13</v>
      </c>
      <c r="J47" s="70" t="s">
        <v>13</v>
      </c>
      <c r="K47" s="70" t="s">
        <v>13</v>
      </c>
      <c r="L47" s="70" t="s">
        <v>13</v>
      </c>
      <c r="M47" s="70" t="s">
        <v>13</v>
      </c>
      <c r="N47" s="70" t="s">
        <v>13</v>
      </c>
      <c r="O47" s="69"/>
      <c r="P47" s="70" t="s">
        <v>13</v>
      </c>
    </row>
    <row r="48" spans="1:18" ht="58.5" customHeight="1" thickBot="1" x14ac:dyDescent="0.55000000000000004">
      <c r="A48" s="69" t="s">
        <v>125</v>
      </c>
      <c r="B48" s="325" t="s">
        <v>126</v>
      </c>
      <c r="C48" s="326"/>
      <c r="D48" s="70" t="s">
        <v>53</v>
      </c>
      <c r="E48" s="70">
        <v>0.14000000000000001</v>
      </c>
      <c r="F48" s="70">
        <v>10.1</v>
      </c>
      <c r="G48" s="70">
        <v>6.8</v>
      </c>
      <c r="H48" s="70">
        <v>124</v>
      </c>
      <c r="I48" s="70">
        <v>6.6000000000000003E-2</v>
      </c>
      <c r="J48" s="70">
        <v>7.8E-2</v>
      </c>
      <c r="K48" s="70">
        <v>12.52</v>
      </c>
      <c r="L48" s="70">
        <v>20.8</v>
      </c>
      <c r="M48" s="70">
        <v>85.4</v>
      </c>
      <c r="N48" s="70">
        <v>76.8</v>
      </c>
      <c r="O48" s="70">
        <v>24.6</v>
      </c>
      <c r="P48" s="76">
        <v>1</v>
      </c>
    </row>
    <row r="49" spans="1:16" ht="58.5" customHeight="1" thickBot="1" x14ac:dyDescent="0.55000000000000004">
      <c r="A49" s="69" t="s">
        <v>127</v>
      </c>
      <c r="B49" s="325" t="s">
        <v>332</v>
      </c>
      <c r="C49" s="326"/>
      <c r="D49" s="70" t="s">
        <v>90</v>
      </c>
      <c r="E49" s="70">
        <v>7.05</v>
      </c>
      <c r="F49" s="70">
        <v>8.85</v>
      </c>
      <c r="G49" s="70">
        <v>20.3</v>
      </c>
      <c r="H49" s="70">
        <v>184.5</v>
      </c>
      <c r="I49" s="70">
        <v>0.01</v>
      </c>
      <c r="J49" s="70">
        <v>3.5000000000000003E-2</v>
      </c>
      <c r="K49" s="70">
        <v>12</v>
      </c>
      <c r="L49" s="70">
        <v>5</v>
      </c>
      <c r="M49" s="70">
        <v>63.5</v>
      </c>
      <c r="N49" s="70">
        <v>100</v>
      </c>
      <c r="O49" s="70">
        <v>33</v>
      </c>
      <c r="P49" s="76">
        <v>0.8</v>
      </c>
    </row>
    <row r="50" spans="1:16" ht="58.5" customHeight="1" thickBot="1" x14ac:dyDescent="0.55000000000000004">
      <c r="A50" s="69" t="s">
        <v>128</v>
      </c>
      <c r="B50" s="347" t="s">
        <v>129</v>
      </c>
      <c r="C50" s="348"/>
      <c r="D50" s="70" t="s">
        <v>91</v>
      </c>
      <c r="E50" s="70">
        <v>18.608000000000001</v>
      </c>
      <c r="F50" s="70">
        <v>13.842000000000001</v>
      </c>
      <c r="G50" s="70">
        <v>27.774999999999999</v>
      </c>
      <c r="H50" s="70">
        <v>293.33300000000003</v>
      </c>
      <c r="I50" s="70">
        <v>0.156</v>
      </c>
      <c r="J50" s="70">
        <v>0.19700000000000001</v>
      </c>
      <c r="K50" s="70">
        <v>15.996</v>
      </c>
      <c r="L50" s="70">
        <v>0</v>
      </c>
      <c r="M50" s="70">
        <v>81.078999999999994</v>
      </c>
      <c r="N50" s="70">
        <v>185.80799999999999</v>
      </c>
      <c r="O50" s="70">
        <v>52.158000000000001</v>
      </c>
      <c r="P50" s="76">
        <v>92.033000000000001</v>
      </c>
    </row>
    <row r="51" spans="1:16" ht="58.5" customHeight="1" thickBot="1" x14ac:dyDescent="0.55000000000000004">
      <c r="A51" s="69" t="s">
        <v>72</v>
      </c>
      <c r="B51" s="325" t="s">
        <v>328</v>
      </c>
      <c r="C51" s="326"/>
      <c r="D51" s="70" t="s">
        <v>48</v>
      </c>
      <c r="E51" s="70">
        <v>0.4</v>
      </c>
      <c r="F51" s="70">
        <v>0</v>
      </c>
      <c r="G51" s="70">
        <v>23.6</v>
      </c>
      <c r="H51" s="70">
        <v>94</v>
      </c>
      <c r="I51" s="70">
        <v>0</v>
      </c>
      <c r="J51" s="70">
        <v>0.1</v>
      </c>
      <c r="K51" s="70">
        <v>110</v>
      </c>
      <c r="L51" s="70">
        <v>0</v>
      </c>
      <c r="M51" s="70">
        <v>14</v>
      </c>
      <c r="N51" s="70">
        <v>2</v>
      </c>
      <c r="O51" s="70">
        <v>4</v>
      </c>
      <c r="P51" s="76">
        <v>0.6</v>
      </c>
    </row>
    <row r="52" spans="1:16" ht="58.5" customHeight="1" thickBot="1" x14ac:dyDescent="0.55000000000000004">
      <c r="A52" s="69"/>
      <c r="B52" s="347" t="s">
        <v>63</v>
      </c>
      <c r="C52" s="348"/>
      <c r="D52" s="70" t="s">
        <v>58</v>
      </c>
      <c r="E52" s="70">
        <v>3.16</v>
      </c>
      <c r="F52" s="70">
        <v>0.4</v>
      </c>
      <c r="G52" s="70">
        <v>19.87</v>
      </c>
      <c r="H52" s="70">
        <v>90.6</v>
      </c>
      <c r="I52" s="70">
        <v>4.3999999999999997E-2</v>
      </c>
      <c r="J52" s="70">
        <v>1.2E-2</v>
      </c>
      <c r="K52" s="70">
        <v>0</v>
      </c>
      <c r="L52" s="70">
        <v>0</v>
      </c>
      <c r="M52" s="70">
        <v>8</v>
      </c>
      <c r="N52" s="70">
        <v>26</v>
      </c>
      <c r="O52" s="70">
        <v>5.6</v>
      </c>
      <c r="P52" s="76">
        <v>0.44</v>
      </c>
    </row>
    <row r="53" spans="1:16" ht="58.5" customHeight="1" thickBot="1" x14ac:dyDescent="0.55000000000000004">
      <c r="A53" s="69"/>
      <c r="B53" s="325" t="s">
        <v>73</v>
      </c>
      <c r="C53" s="326"/>
      <c r="D53" s="70" t="s">
        <v>50</v>
      </c>
      <c r="E53" s="70">
        <v>1.4</v>
      </c>
      <c r="F53" s="70">
        <v>0.2</v>
      </c>
      <c r="G53" s="70">
        <v>8.1</v>
      </c>
      <c r="H53" s="70">
        <v>38</v>
      </c>
      <c r="I53" s="70">
        <v>3.5999999999999997E-2</v>
      </c>
      <c r="J53" s="70">
        <v>1.6E-2</v>
      </c>
      <c r="K53" s="70">
        <v>0</v>
      </c>
      <c r="L53" s="70">
        <v>0</v>
      </c>
      <c r="M53" s="70">
        <v>9.4</v>
      </c>
      <c r="N53" s="70">
        <v>31.4</v>
      </c>
      <c r="O53" s="70">
        <v>9.8000000000000007</v>
      </c>
      <c r="P53" s="76">
        <v>0.78</v>
      </c>
    </row>
    <row r="54" spans="1:16" ht="58.5" customHeight="1" thickBot="1" x14ac:dyDescent="0.55000000000000004">
      <c r="A54" s="69"/>
      <c r="B54" s="323"/>
      <c r="C54" s="324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6"/>
    </row>
    <row r="55" spans="1:16" ht="58.5" customHeight="1" thickBot="1" x14ac:dyDescent="0.55000000000000004">
      <c r="A55" s="69"/>
      <c r="B55" s="321"/>
      <c r="C55" s="322"/>
      <c r="D55" s="70"/>
      <c r="E55" s="70">
        <f t="shared" ref="E55:P55" si="4">SUM(E48:E54)</f>
        <v>30.757999999999999</v>
      </c>
      <c r="F55" s="70">
        <f t="shared" si="4"/>
        <v>33.392000000000003</v>
      </c>
      <c r="G55" s="70">
        <f t="shared" si="4"/>
        <v>106.44499999999999</v>
      </c>
      <c r="H55" s="70">
        <f t="shared" si="4"/>
        <v>824.43300000000011</v>
      </c>
      <c r="I55" s="70">
        <f t="shared" si="4"/>
        <v>0.31199999999999994</v>
      </c>
      <c r="J55" s="70">
        <f t="shared" si="4"/>
        <v>0.43800000000000006</v>
      </c>
      <c r="K55" s="70">
        <f t="shared" si="4"/>
        <v>150.51599999999999</v>
      </c>
      <c r="L55" s="70">
        <f t="shared" si="4"/>
        <v>25.8</v>
      </c>
      <c r="M55" s="70">
        <f t="shared" si="4"/>
        <v>261.37899999999996</v>
      </c>
      <c r="N55" s="70">
        <f t="shared" si="4"/>
        <v>422.00799999999998</v>
      </c>
      <c r="O55" s="70">
        <f t="shared" si="4"/>
        <v>129.15800000000002</v>
      </c>
      <c r="P55" s="76">
        <f t="shared" si="4"/>
        <v>95.652999999999992</v>
      </c>
    </row>
    <row r="56" spans="1:16" ht="30" customHeight="1" thickBot="1" x14ac:dyDescent="0.3">
      <c r="A56" s="1" t="s">
        <v>51</v>
      </c>
    </row>
    <row r="57" spans="1:16" x14ac:dyDescent="0.25">
      <c r="A57" s="19" t="s">
        <v>33</v>
      </c>
      <c r="B57" s="332" t="s">
        <v>4</v>
      </c>
      <c r="C57" s="333"/>
      <c r="D57" s="3" t="s">
        <v>5</v>
      </c>
      <c r="E57" s="19" t="s">
        <v>7</v>
      </c>
      <c r="F57" s="19" t="s">
        <v>8</v>
      </c>
      <c r="G57" s="19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19" t="s">
        <v>20</v>
      </c>
    </row>
    <row r="58" spans="1:16" ht="15.75" thickBot="1" x14ac:dyDescent="0.3">
      <c r="A58" s="20" t="s">
        <v>34</v>
      </c>
      <c r="B58" s="334"/>
      <c r="C58" s="335"/>
      <c r="D58" s="6" t="s">
        <v>6</v>
      </c>
      <c r="E58" s="20"/>
      <c r="F58" s="20"/>
      <c r="G58" s="20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20" t="s">
        <v>13</v>
      </c>
      <c r="P58" s="20" t="s">
        <v>13</v>
      </c>
    </row>
    <row r="59" spans="1:16" ht="15.75" thickBot="1" x14ac:dyDescent="0.3">
      <c r="A59" s="20"/>
      <c r="B59" s="433"/>
      <c r="C59" s="4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20"/>
      <c r="B60" s="435"/>
      <c r="C60" s="34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0"/>
      <c r="B61" s="342"/>
      <c r="C61" s="3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0"/>
      <c r="B62" s="340" t="s">
        <v>264</v>
      </c>
      <c r="C62" s="341"/>
      <c r="D62" s="6"/>
      <c r="E62" s="6"/>
      <c r="F62" s="6"/>
      <c r="G62" s="6"/>
      <c r="H62" s="6"/>
      <c r="I62" s="6">
        <v>0.9</v>
      </c>
      <c r="J62" s="6">
        <v>1.05</v>
      </c>
      <c r="K62" s="6">
        <v>45</v>
      </c>
      <c r="L62" s="6">
        <v>525</v>
      </c>
      <c r="M62" s="6">
        <v>825</v>
      </c>
      <c r="N62" s="6">
        <v>825</v>
      </c>
      <c r="O62" s="12">
        <v>187.5</v>
      </c>
      <c r="P62" s="10">
        <v>9</v>
      </c>
    </row>
    <row r="63" spans="1:16" ht="15.75" thickBot="1" x14ac:dyDescent="0.3">
      <c r="A63" s="20"/>
      <c r="B63" s="340" t="s">
        <v>263</v>
      </c>
      <c r="C63" s="341"/>
      <c r="D63" s="6"/>
      <c r="E63" s="6"/>
      <c r="F63" s="6"/>
      <c r="G63" s="6"/>
      <c r="H63" s="6"/>
      <c r="I63" s="6">
        <v>0.84</v>
      </c>
      <c r="J63" s="6">
        <v>0.96</v>
      </c>
      <c r="K63" s="6">
        <v>42</v>
      </c>
      <c r="L63" s="6">
        <v>540</v>
      </c>
      <c r="M63" s="6">
        <v>720</v>
      </c>
      <c r="N63" s="6">
        <v>720</v>
      </c>
      <c r="O63" s="12">
        <v>180</v>
      </c>
      <c r="P63" s="10">
        <v>10.8</v>
      </c>
    </row>
  </sheetData>
  <mergeCells count="51">
    <mergeCell ref="G35:G37"/>
    <mergeCell ref="B52:C52"/>
    <mergeCell ref="B53:C53"/>
    <mergeCell ref="B39:C39"/>
    <mergeCell ref="B40:C40"/>
    <mergeCell ref="B41:C41"/>
    <mergeCell ref="B42:C42"/>
    <mergeCell ref="B44:C44"/>
    <mergeCell ref="B45:C45"/>
    <mergeCell ref="B48:C48"/>
    <mergeCell ref="B49:C49"/>
    <mergeCell ref="B50:C50"/>
    <mergeCell ref="B51:C51"/>
    <mergeCell ref="B38:C38"/>
    <mergeCell ref="B21:C21"/>
    <mergeCell ref="B22:C22"/>
    <mergeCell ref="C35:C37"/>
    <mergeCell ref="E35:E37"/>
    <mergeCell ref="F35:F37"/>
    <mergeCell ref="G3:G4"/>
    <mergeCell ref="B3:C4"/>
    <mergeCell ref="B63:C63"/>
    <mergeCell ref="B24:C25"/>
    <mergeCell ref="B26:C26"/>
    <mergeCell ref="B27:C27"/>
    <mergeCell ref="B28:C28"/>
    <mergeCell ref="B29:C29"/>
    <mergeCell ref="B57:C58"/>
    <mergeCell ref="B59:C59"/>
    <mergeCell ref="B60:C60"/>
    <mergeCell ref="B61:C61"/>
    <mergeCell ref="B62:C62"/>
    <mergeCell ref="B46:C47"/>
    <mergeCell ref="B19:C19"/>
    <mergeCell ref="B5:C5"/>
    <mergeCell ref="B54:C54"/>
    <mergeCell ref="B55:C55"/>
    <mergeCell ref="E3:E4"/>
    <mergeCell ref="F3:F4"/>
    <mergeCell ref="B6:C6"/>
    <mergeCell ref="B7:C7"/>
    <mergeCell ref="B8:C8"/>
    <mergeCell ref="B9:C9"/>
    <mergeCell ref="B10:C10"/>
    <mergeCell ref="B13:C14"/>
    <mergeCell ref="B15:C15"/>
    <mergeCell ref="B16:C16"/>
    <mergeCell ref="B17:C17"/>
    <mergeCell ref="B18:C18"/>
    <mergeCell ref="B11:C11"/>
    <mergeCell ref="B20:C20"/>
  </mergeCells>
  <pageMargins left="0.70866141732283472" right="0.9055118110236221" top="0.74803149606299213" bottom="0.74803149606299213" header="0.31496062992125984" footer="0.31496062992125984"/>
  <pageSetup paperSize="9" scale="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3"/>
    <pageSetUpPr fitToPage="1"/>
  </sheetPr>
  <dimension ref="A1:R63"/>
  <sheetViews>
    <sheetView zoomScale="50" zoomScaleNormal="50" workbookViewId="0">
      <selection activeCell="S15" sqref="S15"/>
    </sheetView>
  </sheetViews>
  <sheetFormatPr defaultRowHeight="15" x14ac:dyDescent="0.25"/>
  <cols>
    <col min="1" max="1" width="17.140625" customWidth="1"/>
    <col min="2" max="2" width="18.85546875" customWidth="1"/>
    <col min="3" max="3" width="46.42578125" customWidth="1"/>
    <col min="4" max="4" width="22.140625" customWidth="1"/>
    <col min="5" max="6" width="15.5703125" customWidth="1"/>
    <col min="7" max="7" width="15.42578125" customWidth="1"/>
    <col min="8" max="8" width="16.42578125" customWidth="1"/>
    <col min="9" max="9" width="15.5703125" customWidth="1"/>
    <col min="10" max="10" width="16.85546875" customWidth="1"/>
    <col min="11" max="11" width="15.5703125" customWidth="1"/>
    <col min="12" max="12" width="18.28515625" customWidth="1"/>
    <col min="13" max="13" width="20.85546875" customWidth="1"/>
    <col min="14" max="14" width="16.85546875" customWidth="1"/>
    <col min="15" max="15" width="19.28515625" customWidth="1"/>
    <col min="16" max="16" width="17.7109375" customWidth="1"/>
  </cols>
  <sheetData>
    <row r="1" spans="1:16" ht="31.5" x14ac:dyDescent="0.5">
      <c r="A1" s="57" t="s">
        <v>233</v>
      </c>
      <c r="B1" s="58" t="s">
        <v>265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32.25" thickBot="1" x14ac:dyDescent="0.55000000000000004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59.25" customHeight="1" x14ac:dyDescent="0.25">
      <c r="A3" s="59" t="s">
        <v>2</v>
      </c>
      <c r="B3" s="314" t="s">
        <v>4</v>
      </c>
      <c r="C3" s="315"/>
      <c r="D3" s="60" t="s">
        <v>5</v>
      </c>
      <c r="E3" s="59" t="s">
        <v>7</v>
      </c>
      <c r="F3" s="59" t="s">
        <v>8</v>
      </c>
      <c r="G3" s="59" t="s">
        <v>9</v>
      </c>
      <c r="H3" s="60" t="s">
        <v>10</v>
      </c>
      <c r="I3" s="60" t="s">
        <v>12</v>
      </c>
      <c r="J3" s="60" t="s">
        <v>14</v>
      </c>
      <c r="K3" s="60" t="s">
        <v>15</v>
      </c>
      <c r="L3" s="60" t="s">
        <v>16</v>
      </c>
      <c r="M3" s="60" t="s">
        <v>17</v>
      </c>
      <c r="N3" s="60" t="s">
        <v>18</v>
      </c>
      <c r="O3" s="60" t="s">
        <v>19</v>
      </c>
      <c r="P3" s="60" t="s">
        <v>20</v>
      </c>
    </row>
    <row r="4" spans="1:16" ht="28.5" customHeight="1" thickBot="1" x14ac:dyDescent="0.3">
      <c r="A4" s="66" t="s">
        <v>3</v>
      </c>
      <c r="B4" s="316"/>
      <c r="C4" s="317"/>
      <c r="D4" s="70" t="s">
        <v>6</v>
      </c>
      <c r="E4" s="66"/>
      <c r="F4" s="66"/>
      <c r="G4" s="66"/>
      <c r="H4" s="70" t="s">
        <v>11</v>
      </c>
      <c r="I4" s="70" t="s">
        <v>13</v>
      </c>
      <c r="J4" s="70" t="s">
        <v>13</v>
      </c>
      <c r="K4" s="70" t="s">
        <v>13</v>
      </c>
      <c r="L4" s="70" t="s">
        <v>13</v>
      </c>
      <c r="M4" s="70" t="s">
        <v>13</v>
      </c>
      <c r="N4" s="70" t="s">
        <v>13</v>
      </c>
      <c r="O4" s="70" t="s">
        <v>13</v>
      </c>
      <c r="P4" s="70" t="s">
        <v>13</v>
      </c>
    </row>
    <row r="5" spans="1:16" ht="58.5" customHeight="1" thickBot="1" x14ac:dyDescent="0.55000000000000004">
      <c r="A5" s="73">
        <v>395</v>
      </c>
      <c r="B5" s="318" t="s">
        <v>334</v>
      </c>
      <c r="C5" s="319"/>
      <c r="D5" s="70" t="s">
        <v>99</v>
      </c>
      <c r="E5" s="70">
        <v>9.0299999999999994</v>
      </c>
      <c r="F5" s="70">
        <v>9.24</v>
      </c>
      <c r="G5" s="70">
        <v>59.01</v>
      </c>
      <c r="H5" s="70">
        <v>565.32000000000005</v>
      </c>
      <c r="I5" s="70">
        <v>1.3734999999999999</v>
      </c>
      <c r="J5" s="70">
        <v>1.0999999999999999E-2</v>
      </c>
      <c r="K5" s="70">
        <v>0</v>
      </c>
      <c r="L5" s="70">
        <v>60.502000000000002</v>
      </c>
      <c r="M5" s="70">
        <v>82.91</v>
      </c>
      <c r="N5" s="70">
        <v>144.934</v>
      </c>
      <c r="O5" s="70">
        <v>36.177</v>
      </c>
      <c r="P5" s="70">
        <v>0.71499999999999997</v>
      </c>
    </row>
    <row r="6" spans="1:16" ht="27" customHeight="1" thickBot="1" x14ac:dyDescent="0.55000000000000004">
      <c r="A6" s="66"/>
      <c r="B6" s="312" t="s">
        <v>63</v>
      </c>
      <c r="C6" s="313"/>
      <c r="D6" s="70" t="s">
        <v>58</v>
      </c>
      <c r="E6" s="70">
        <v>3.16</v>
      </c>
      <c r="F6" s="70">
        <v>0.4</v>
      </c>
      <c r="G6" s="70">
        <v>19.87</v>
      </c>
      <c r="H6" s="70">
        <v>90.6</v>
      </c>
      <c r="I6" s="70">
        <v>4.3999999999999997E-2</v>
      </c>
      <c r="J6" s="70">
        <v>1.2E-2</v>
      </c>
      <c r="K6" s="70">
        <v>0</v>
      </c>
      <c r="L6" s="70">
        <v>0</v>
      </c>
      <c r="M6" s="70">
        <v>8</v>
      </c>
      <c r="N6" s="70">
        <v>26</v>
      </c>
      <c r="O6" s="70">
        <v>5.6</v>
      </c>
      <c r="P6" s="76">
        <v>0.44</v>
      </c>
    </row>
    <row r="7" spans="1:16" ht="27" customHeight="1" thickBot="1" x14ac:dyDescent="0.55000000000000004">
      <c r="A7" s="66" t="s">
        <v>79</v>
      </c>
      <c r="B7" s="312" t="s">
        <v>335</v>
      </c>
      <c r="C7" s="320"/>
      <c r="D7" s="70" t="s">
        <v>48</v>
      </c>
      <c r="E7" s="70">
        <v>4.9000000000000004</v>
      </c>
      <c r="F7" s="70">
        <v>5</v>
      </c>
      <c r="G7" s="70">
        <v>32.5</v>
      </c>
      <c r="H7" s="70">
        <v>190</v>
      </c>
      <c r="I7" s="70">
        <v>0.02</v>
      </c>
      <c r="J7" s="70">
        <v>0.08</v>
      </c>
      <c r="K7" s="70">
        <v>0.4</v>
      </c>
      <c r="L7" s="70">
        <v>0</v>
      </c>
      <c r="M7" s="70">
        <v>34</v>
      </c>
      <c r="N7" s="70">
        <v>34</v>
      </c>
      <c r="O7" s="70">
        <v>0</v>
      </c>
      <c r="P7" s="70">
        <v>0</v>
      </c>
    </row>
    <row r="8" spans="1:16" ht="27.75" customHeight="1" thickBot="1" x14ac:dyDescent="0.3">
      <c r="A8" s="66"/>
      <c r="B8" s="312" t="s">
        <v>81</v>
      </c>
      <c r="C8" s="313"/>
      <c r="D8" s="70" t="s">
        <v>48</v>
      </c>
      <c r="E8" s="70">
        <v>3</v>
      </c>
      <c r="F8" s="70">
        <v>0.2</v>
      </c>
      <c r="G8" s="70">
        <v>38.4</v>
      </c>
      <c r="H8" s="70">
        <v>182</v>
      </c>
      <c r="I8" s="70">
        <v>0.08</v>
      </c>
      <c r="J8" s="70">
        <v>0.1</v>
      </c>
      <c r="K8" s="70">
        <v>20</v>
      </c>
      <c r="L8" s="70">
        <v>0</v>
      </c>
      <c r="M8" s="70">
        <v>16</v>
      </c>
      <c r="N8" s="70">
        <v>56</v>
      </c>
      <c r="O8" s="70">
        <v>84</v>
      </c>
      <c r="P8" s="70">
        <v>1.2</v>
      </c>
    </row>
    <row r="9" spans="1:16" ht="25.5" customHeight="1" thickBot="1" x14ac:dyDescent="0.3">
      <c r="A9" s="66"/>
      <c r="B9" s="312"/>
      <c r="C9" s="31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29.25" customHeight="1" thickBot="1" x14ac:dyDescent="0.3">
      <c r="A10" s="66"/>
      <c r="B10" s="312"/>
      <c r="C10" s="313"/>
      <c r="D10" s="70"/>
      <c r="E10" s="70">
        <f t="shared" ref="E10:P10" si="0">SUM(E5:E9)</f>
        <v>20.09</v>
      </c>
      <c r="F10" s="70">
        <f t="shared" si="0"/>
        <v>14.84</v>
      </c>
      <c r="G10" s="70">
        <f t="shared" si="0"/>
        <v>149.78</v>
      </c>
      <c r="H10" s="70">
        <f t="shared" si="0"/>
        <v>1027.92</v>
      </c>
      <c r="I10" s="70">
        <f t="shared" si="0"/>
        <v>1.5175000000000001</v>
      </c>
      <c r="J10" s="70">
        <f t="shared" si="0"/>
        <v>0.20300000000000001</v>
      </c>
      <c r="K10" s="70">
        <f t="shared" si="0"/>
        <v>20.399999999999999</v>
      </c>
      <c r="L10" s="70">
        <f t="shared" si="0"/>
        <v>60.502000000000002</v>
      </c>
      <c r="M10" s="70">
        <f t="shared" si="0"/>
        <v>140.91</v>
      </c>
      <c r="N10" s="70">
        <f t="shared" si="0"/>
        <v>260.93399999999997</v>
      </c>
      <c r="O10" s="70">
        <f t="shared" si="0"/>
        <v>125.777</v>
      </c>
      <c r="P10" s="70">
        <f t="shared" si="0"/>
        <v>2.355</v>
      </c>
    </row>
    <row r="11" spans="1:16" ht="36" customHeight="1" thickBot="1" x14ac:dyDescent="0.55000000000000004">
      <c r="A11" s="57" t="s">
        <v>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ht="58.5" customHeight="1" x14ac:dyDescent="0.25">
      <c r="A12" s="59" t="s">
        <v>33</v>
      </c>
      <c r="B12" s="314" t="s">
        <v>4</v>
      </c>
      <c r="C12" s="315"/>
      <c r="D12" s="60" t="s">
        <v>5</v>
      </c>
      <c r="E12" s="59" t="s">
        <v>7</v>
      </c>
      <c r="F12" s="59" t="s">
        <v>8</v>
      </c>
      <c r="G12" s="59" t="s">
        <v>9</v>
      </c>
      <c r="H12" s="60" t="s">
        <v>10</v>
      </c>
      <c r="I12" s="60" t="s">
        <v>12</v>
      </c>
      <c r="J12" s="60" t="s">
        <v>14</v>
      </c>
      <c r="K12" s="60" t="s">
        <v>15</v>
      </c>
      <c r="L12" s="60" t="s">
        <v>16</v>
      </c>
      <c r="M12" s="60" t="s">
        <v>17</v>
      </c>
      <c r="N12" s="60" t="s">
        <v>18</v>
      </c>
      <c r="O12" s="59" t="s">
        <v>19</v>
      </c>
      <c r="P12" s="60" t="s">
        <v>20</v>
      </c>
    </row>
    <row r="13" spans="1:16" ht="34.5" customHeight="1" thickBot="1" x14ac:dyDescent="0.3">
      <c r="A13" s="66" t="s">
        <v>34</v>
      </c>
      <c r="B13" s="316"/>
      <c r="C13" s="317"/>
      <c r="D13" s="70" t="s">
        <v>6</v>
      </c>
      <c r="E13" s="66"/>
      <c r="F13" s="66"/>
      <c r="G13" s="66"/>
      <c r="H13" s="70" t="s">
        <v>11</v>
      </c>
      <c r="I13" s="70" t="s">
        <v>13</v>
      </c>
      <c r="J13" s="70" t="s">
        <v>13</v>
      </c>
      <c r="K13" s="70" t="s">
        <v>13</v>
      </c>
      <c r="L13" s="70" t="s">
        <v>13</v>
      </c>
      <c r="M13" s="70" t="s">
        <v>13</v>
      </c>
      <c r="N13" s="125" t="s">
        <v>13</v>
      </c>
      <c r="O13" s="125" t="s">
        <v>13</v>
      </c>
      <c r="P13" s="70" t="s">
        <v>13</v>
      </c>
    </row>
    <row r="14" spans="1:16" ht="34.5" customHeight="1" thickBot="1" x14ac:dyDescent="0.55000000000000004">
      <c r="A14" s="66" t="s">
        <v>60</v>
      </c>
      <c r="B14" s="312" t="s">
        <v>177</v>
      </c>
      <c r="C14" s="320"/>
      <c r="D14" s="70" t="s">
        <v>38</v>
      </c>
      <c r="E14" s="70">
        <v>0.84</v>
      </c>
      <c r="F14" s="70">
        <v>3.96</v>
      </c>
      <c r="G14" s="70">
        <v>0</v>
      </c>
      <c r="H14" s="70">
        <v>42</v>
      </c>
      <c r="I14" s="70">
        <v>6.0000000000000001E-3</v>
      </c>
      <c r="J14" s="97">
        <v>1.2E-2</v>
      </c>
      <c r="K14" s="70">
        <v>9</v>
      </c>
      <c r="L14" s="70">
        <v>0</v>
      </c>
      <c r="M14" s="70">
        <v>6</v>
      </c>
      <c r="N14" s="70">
        <v>21</v>
      </c>
      <c r="O14" s="70">
        <v>9</v>
      </c>
      <c r="P14" s="70">
        <v>0.48</v>
      </c>
    </row>
    <row r="15" spans="1:16" ht="34.5" customHeight="1" thickBot="1" x14ac:dyDescent="0.55000000000000004">
      <c r="A15" s="66" t="s">
        <v>234</v>
      </c>
      <c r="B15" s="323" t="s">
        <v>235</v>
      </c>
      <c r="C15" s="324"/>
      <c r="D15" s="70" t="s">
        <v>141</v>
      </c>
      <c r="E15" s="70">
        <v>2.2999999999999998</v>
      </c>
      <c r="F15" s="70">
        <v>6.3</v>
      </c>
      <c r="G15" s="70">
        <v>10.3</v>
      </c>
      <c r="H15" s="70">
        <v>109</v>
      </c>
      <c r="I15" s="70">
        <v>0.05</v>
      </c>
      <c r="J15" s="70">
        <v>0.06</v>
      </c>
      <c r="K15" s="70">
        <v>20.55</v>
      </c>
      <c r="L15" s="70">
        <v>23</v>
      </c>
      <c r="M15" s="70">
        <v>59.88</v>
      </c>
      <c r="N15" s="70">
        <v>59.77</v>
      </c>
      <c r="O15" s="70">
        <v>25.5</v>
      </c>
      <c r="P15" s="76">
        <v>0.85</v>
      </c>
    </row>
    <row r="16" spans="1:16" ht="34.5" customHeight="1" thickBot="1" x14ac:dyDescent="0.55000000000000004">
      <c r="A16" s="73" t="s">
        <v>259</v>
      </c>
      <c r="B16" s="323" t="s">
        <v>204</v>
      </c>
      <c r="C16" s="324"/>
      <c r="D16" s="97" t="s">
        <v>206</v>
      </c>
      <c r="E16" s="97">
        <v>15.92</v>
      </c>
      <c r="F16" s="97">
        <v>19.437999999999999</v>
      </c>
      <c r="G16" s="97">
        <v>2.625</v>
      </c>
      <c r="H16" s="97">
        <v>249.375</v>
      </c>
      <c r="I16" s="97">
        <v>7.8E-2</v>
      </c>
      <c r="J16" s="97">
        <v>0.157</v>
      </c>
      <c r="K16" s="97">
        <v>3.0979999999999999</v>
      </c>
      <c r="L16" s="97">
        <v>79.406000000000006</v>
      </c>
      <c r="M16" s="97">
        <v>43.404000000000003</v>
      </c>
      <c r="N16" s="97">
        <v>170.625</v>
      </c>
      <c r="O16" s="97">
        <v>20.606000000000002</v>
      </c>
      <c r="P16" s="124">
        <v>1.7849999999999999</v>
      </c>
    </row>
    <row r="17" spans="1:18" ht="34.5" customHeight="1" thickBot="1" x14ac:dyDescent="0.55000000000000004">
      <c r="A17" s="66" t="s">
        <v>59</v>
      </c>
      <c r="B17" s="323" t="s">
        <v>192</v>
      </c>
      <c r="C17" s="324"/>
      <c r="D17" s="70" t="s">
        <v>45</v>
      </c>
      <c r="E17" s="70">
        <v>3.6</v>
      </c>
      <c r="F17" s="70">
        <v>9</v>
      </c>
      <c r="G17" s="70">
        <v>35.700000000000003</v>
      </c>
      <c r="H17" s="70">
        <v>244.5</v>
      </c>
      <c r="I17" s="70">
        <v>0.02</v>
      </c>
      <c r="J17" s="70">
        <v>0.01</v>
      </c>
      <c r="K17" s="70">
        <v>0</v>
      </c>
      <c r="L17" s="70">
        <v>0</v>
      </c>
      <c r="M17" s="70">
        <v>10</v>
      </c>
      <c r="N17" s="70">
        <v>51</v>
      </c>
      <c r="O17" s="70">
        <v>18</v>
      </c>
      <c r="P17" s="76">
        <v>0.4</v>
      </c>
    </row>
    <row r="18" spans="1:18" ht="34.5" customHeight="1" thickBot="1" x14ac:dyDescent="0.3">
      <c r="A18" s="66"/>
      <c r="B18" s="323" t="s">
        <v>29</v>
      </c>
      <c r="C18" s="324"/>
      <c r="D18" s="70" t="s">
        <v>26</v>
      </c>
      <c r="E18" s="70">
        <v>2.39</v>
      </c>
      <c r="F18" s="70">
        <v>0.3</v>
      </c>
      <c r="G18" s="70">
        <v>14.9</v>
      </c>
      <c r="H18" s="70">
        <v>68</v>
      </c>
      <c r="I18" s="70">
        <v>3.3000000000000002E-2</v>
      </c>
      <c r="J18" s="70">
        <v>8.9999999999999993E-3</v>
      </c>
      <c r="K18" s="70">
        <v>0</v>
      </c>
      <c r="L18" s="70">
        <v>0</v>
      </c>
      <c r="M18" s="70">
        <v>6</v>
      </c>
      <c r="N18" s="70">
        <v>19.5</v>
      </c>
      <c r="O18" s="70">
        <v>4.2</v>
      </c>
      <c r="P18" s="70">
        <v>0.33</v>
      </c>
    </row>
    <row r="19" spans="1:18" ht="34.5" customHeight="1" thickBot="1" x14ac:dyDescent="0.3">
      <c r="A19" s="66"/>
      <c r="B19" s="323" t="s">
        <v>49</v>
      </c>
      <c r="C19" s="324"/>
      <c r="D19" s="70" t="s">
        <v>50</v>
      </c>
      <c r="E19" s="70">
        <v>1.4</v>
      </c>
      <c r="F19" s="70">
        <v>0.2</v>
      </c>
      <c r="G19" s="70">
        <v>8.1</v>
      </c>
      <c r="H19" s="70">
        <v>38</v>
      </c>
      <c r="I19" s="70">
        <v>3.5999999999999997E-2</v>
      </c>
      <c r="J19" s="70">
        <v>1.6E-2</v>
      </c>
      <c r="K19" s="70">
        <v>0</v>
      </c>
      <c r="L19" s="70">
        <v>0</v>
      </c>
      <c r="M19" s="70">
        <v>9.4</v>
      </c>
      <c r="N19" s="70">
        <v>31.4</v>
      </c>
      <c r="O19" s="70">
        <v>9.8000000000000007</v>
      </c>
      <c r="P19" s="70">
        <v>0.78</v>
      </c>
    </row>
    <row r="20" spans="1:18" ht="34.5" customHeight="1" thickBot="1" x14ac:dyDescent="0.55000000000000004">
      <c r="A20" s="66" t="s">
        <v>236</v>
      </c>
      <c r="B20" s="323" t="s">
        <v>237</v>
      </c>
      <c r="C20" s="324"/>
      <c r="D20" s="70" t="s">
        <v>48</v>
      </c>
      <c r="E20" s="70">
        <v>1.2</v>
      </c>
      <c r="F20" s="70">
        <v>0</v>
      </c>
      <c r="G20" s="70">
        <v>31.6</v>
      </c>
      <c r="H20" s="70">
        <v>63</v>
      </c>
      <c r="I20" s="70">
        <v>0.02</v>
      </c>
      <c r="J20" s="70">
        <v>0.2</v>
      </c>
      <c r="K20" s="70">
        <v>1.8</v>
      </c>
      <c r="L20" s="70">
        <v>18</v>
      </c>
      <c r="M20" s="70">
        <v>18</v>
      </c>
      <c r="N20" s="70">
        <v>10</v>
      </c>
      <c r="O20" s="70">
        <v>4</v>
      </c>
      <c r="P20" s="76">
        <v>0.2</v>
      </c>
    </row>
    <row r="21" spans="1:18" ht="51.75" customHeight="1" thickBot="1" x14ac:dyDescent="0.55000000000000004">
      <c r="A21" s="66"/>
      <c r="B21" s="323"/>
      <c r="C21" s="324"/>
      <c r="D21" s="70"/>
      <c r="E21" s="70">
        <f t="shared" ref="E21:P21" si="1">SUM(E14:E20)</f>
        <v>27.65</v>
      </c>
      <c r="F21" s="70">
        <f t="shared" si="1"/>
        <v>39.198</v>
      </c>
      <c r="G21" s="70">
        <f t="shared" si="1"/>
        <v>103.22499999999999</v>
      </c>
      <c r="H21" s="70">
        <f t="shared" si="1"/>
        <v>813.875</v>
      </c>
      <c r="I21" s="70">
        <f t="shared" si="1"/>
        <v>0.24299999999999999</v>
      </c>
      <c r="J21" s="70">
        <f t="shared" si="1"/>
        <v>0.46400000000000002</v>
      </c>
      <c r="K21" s="70">
        <f t="shared" si="1"/>
        <v>34.448</v>
      </c>
      <c r="L21" s="70">
        <f t="shared" si="1"/>
        <v>120.40600000000001</v>
      </c>
      <c r="M21" s="70">
        <f t="shared" si="1"/>
        <v>152.684</v>
      </c>
      <c r="N21" s="70">
        <f t="shared" si="1"/>
        <v>363.29499999999996</v>
      </c>
      <c r="O21" s="70">
        <f t="shared" si="1"/>
        <v>91.105999999999995</v>
      </c>
      <c r="P21" s="76">
        <f t="shared" si="1"/>
        <v>4.8250000000000002</v>
      </c>
    </row>
    <row r="22" spans="1:18" ht="34.5" customHeight="1" thickBot="1" x14ac:dyDescent="0.55000000000000004">
      <c r="A22" s="57" t="s">
        <v>51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8" ht="33.75" customHeight="1" x14ac:dyDescent="0.25">
      <c r="A23" s="59" t="s">
        <v>33</v>
      </c>
      <c r="B23" s="314" t="s">
        <v>4</v>
      </c>
      <c r="C23" s="315"/>
      <c r="D23" s="60" t="s">
        <v>5</v>
      </c>
      <c r="E23" s="59" t="s">
        <v>7</v>
      </c>
      <c r="F23" s="59" t="s">
        <v>8</v>
      </c>
      <c r="G23" s="59" t="s">
        <v>9</v>
      </c>
      <c r="H23" s="60" t="s">
        <v>10</v>
      </c>
      <c r="I23" s="60" t="s">
        <v>12</v>
      </c>
      <c r="J23" s="60" t="s">
        <v>14</v>
      </c>
      <c r="K23" s="60" t="s">
        <v>15</v>
      </c>
      <c r="L23" s="60" t="s">
        <v>16</v>
      </c>
      <c r="M23" s="60" t="s">
        <v>17</v>
      </c>
      <c r="N23" s="60" t="s">
        <v>18</v>
      </c>
      <c r="O23" s="72" t="s">
        <v>19</v>
      </c>
      <c r="P23" s="59" t="s">
        <v>20</v>
      </c>
    </row>
    <row r="24" spans="1:18" ht="30" customHeight="1" thickBot="1" x14ac:dyDescent="0.3">
      <c r="A24" s="66" t="s">
        <v>34</v>
      </c>
      <c r="B24" s="316"/>
      <c r="C24" s="317"/>
      <c r="D24" s="70" t="s">
        <v>6</v>
      </c>
      <c r="E24" s="66"/>
      <c r="F24" s="66"/>
      <c r="G24" s="66"/>
      <c r="H24" s="70" t="s">
        <v>11</v>
      </c>
      <c r="I24" s="70" t="s">
        <v>13</v>
      </c>
      <c r="J24" s="70" t="s">
        <v>13</v>
      </c>
      <c r="K24" s="70" t="s">
        <v>13</v>
      </c>
      <c r="L24" s="70" t="s">
        <v>13</v>
      </c>
      <c r="M24" s="70" t="s">
        <v>13</v>
      </c>
      <c r="N24" s="70" t="s">
        <v>13</v>
      </c>
      <c r="O24" s="66" t="s">
        <v>13</v>
      </c>
      <c r="P24" s="66" t="s">
        <v>13</v>
      </c>
    </row>
    <row r="25" spans="1:18" ht="36" customHeight="1" thickBot="1" x14ac:dyDescent="0.55000000000000004">
      <c r="A25" s="73"/>
      <c r="B25" s="323" t="s">
        <v>323</v>
      </c>
      <c r="C25" s="324"/>
      <c r="D25" s="70" t="s">
        <v>30</v>
      </c>
      <c r="E25" s="70">
        <v>3.54</v>
      </c>
      <c r="F25" s="70">
        <v>6.57</v>
      </c>
      <c r="G25" s="70">
        <v>27.87</v>
      </c>
      <c r="H25" s="70">
        <v>185</v>
      </c>
      <c r="I25" s="70">
        <v>0.06</v>
      </c>
      <c r="J25" s="70">
        <v>0.05</v>
      </c>
      <c r="K25" s="70">
        <v>0</v>
      </c>
      <c r="L25" s="70">
        <v>9</v>
      </c>
      <c r="M25" s="70">
        <v>9.6999999999999993</v>
      </c>
      <c r="N25" s="70">
        <v>37.5</v>
      </c>
      <c r="O25" s="74">
        <v>12.2</v>
      </c>
      <c r="P25" s="75">
        <v>0.64</v>
      </c>
    </row>
    <row r="26" spans="1:18" ht="36" customHeight="1" thickBot="1" x14ac:dyDescent="0.55000000000000004">
      <c r="A26" s="235" t="s">
        <v>98</v>
      </c>
      <c r="B26" s="323" t="s">
        <v>121</v>
      </c>
      <c r="C26" s="324"/>
      <c r="D26" s="70" t="s">
        <v>48</v>
      </c>
      <c r="E26" s="70">
        <v>0.2</v>
      </c>
      <c r="F26" s="70">
        <v>0</v>
      </c>
      <c r="G26" s="70">
        <v>15</v>
      </c>
      <c r="H26" s="70">
        <v>58</v>
      </c>
      <c r="I26" s="70">
        <v>0</v>
      </c>
      <c r="J26" s="70">
        <v>0</v>
      </c>
      <c r="K26" s="70">
        <v>0</v>
      </c>
      <c r="L26" s="70">
        <v>0</v>
      </c>
      <c r="M26" s="70">
        <v>12</v>
      </c>
      <c r="N26" s="70">
        <v>8</v>
      </c>
      <c r="O26" s="70">
        <v>6</v>
      </c>
      <c r="P26" s="76">
        <v>0.8</v>
      </c>
    </row>
    <row r="27" spans="1:18" ht="36" customHeight="1" thickBot="1" x14ac:dyDescent="0.55000000000000004">
      <c r="A27" s="66"/>
      <c r="B27" s="312" t="s">
        <v>261</v>
      </c>
      <c r="C27" s="313"/>
      <c r="D27" s="70" t="s">
        <v>53</v>
      </c>
      <c r="E27" s="70">
        <v>0.8</v>
      </c>
      <c r="F27" s="70">
        <v>0.1</v>
      </c>
      <c r="G27" s="70">
        <v>11.8</v>
      </c>
      <c r="H27" s="70">
        <v>47</v>
      </c>
      <c r="I27" s="70">
        <v>0.02</v>
      </c>
      <c r="J27" s="70">
        <v>0.04</v>
      </c>
      <c r="K27" s="70">
        <v>180</v>
      </c>
      <c r="L27" s="70">
        <v>15</v>
      </c>
      <c r="M27" s="70">
        <v>40</v>
      </c>
      <c r="N27" s="70">
        <v>34</v>
      </c>
      <c r="O27" s="74">
        <v>25</v>
      </c>
      <c r="P27" s="76">
        <v>0.8</v>
      </c>
    </row>
    <row r="28" spans="1:18" ht="36" customHeight="1" thickBot="1" x14ac:dyDescent="0.55000000000000004">
      <c r="A28" s="66"/>
      <c r="B28" s="321"/>
      <c r="C28" s="32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4"/>
      <c r="P28" s="76"/>
    </row>
    <row r="29" spans="1:18" ht="36" customHeight="1" thickBot="1" x14ac:dyDescent="0.55000000000000004">
      <c r="A29" s="66"/>
      <c r="B29" s="321"/>
      <c r="C29" s="322"/>
      <c r="D29" s="70"/>
      <c r="E29" s="70">
        <f t="shared" ref="E29:P29" si="2">SUM(E25:E28)</f>
        <v>4.54</v>
      </c>
      <c r="F29" s="70">
        <f t="shared" si="2"/>
        <v>6.67</v>
      </c>
      <c r="G29" s="70">
        <f t="shared" si="2"/>
        <v>54.67</v>
      </c>
      <c r="H29" s="70">
        <f t="shared" si="2"/>
        <v>290</v>
      </c>
      <c r="I29" s="70">
        <f t="shared" si="2"/>
        <v>0.08</v>
      </c>
      <c r="J29" s="70">
        <f t="shared" si="2"/>
        <v>0.09</v>
      </c>
      <c r="K29" s="70">
        <f t="shared" si="2"/>
        <v>180</v>
      </c>
      <c r="L29" s="70">
        <f t="shared" si="2"/>
        <v>24</v>
      </c>
      <c r="M29" s="70">
        <f t="shared" si="2"/>
        <v>61.7</v>
      </c>
      <c r="N29" s="70">
        <f t="shared" si="2"/>
        <v>79.5</v>
      </c>
      <c r="O29" s="74">
        <f t="shared" si="2"/>
        <v>43.2</v>
      </c>
      <c r="P29" s="76">
        <f t="shared" si="2"/>
        <v>2.2400000000000002</v>
      </c>
    </row>
    <row r="30" spans="1:18" x14ac:dyDescent="0.25">
      <c r="A30" s="1"/>
    </row>
    <row r="31" spans="1:18" x14ac:dyDescent="0.25">
      <c r="R31" s="14"/>
    </row>
    <row r="32" spans="1:18" x14ac:dyDescent="0.25">
      <c r="A32" s="1"/>
      <c r="G32" s="14"/>
    </row>
    <row r="33" spans="1:18" ht="31.5" x14ac:dyDescent="0.5">
      <c r="A33" s="57" t="s">
        <v>233</v>
      </c>
      <c r="B33" s="58" t="s">
        <v>303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8" ht="27" customHeight="1" thickBot="1" x14ac:dyDescent="0.55000000000000004">
      <c r="A34" s="57" t="s">
        <v>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8" ht="38.25" customHeight="1" x14ac:dyDescent="0.25">
      <c r="A35" s="61" t="s">
        <v>2</v>
      </c>
      <c r="B35" s="388" t="s">
        <v>4</v>
      </c>
      <c r="C35" s="315"/>
      <c r="D35" s="60" t="s">
        <v>5</v>
      </c>
      <c r="E35" s="329" t="s">
        <v>7</v>
      </c>
      <c r="F35" s="329" t="s">
        <v>8</v>
      </c>
      <c r="G35" s="329" t="s">
        <v>9</v>
      </c>
      <c r="H35" s="60" t="s">
        <v>10</v>
      </c>
      <c r="I35" s="60" t="s">
        <v>12</v>
      </c>
      <c r="J35" s="60" t="s">
        <v>14</v>
      </c>
      <c r="K35" s="60" t="s">
        <v>15</v>
      </c>
      <c r="L35" s="60" t="s">
        <v>16</v>
      </c>
      <c r="M35" s="60" t="s">
        <v>17</v>
      </c>
      <c r="N35" s="60" t="s">
        <v>18</v>
      </c>
      <c r="O35" s="60" t="s">
        <v>19</v>
      </c>
      <c r="P35" s="60" t="s">
        <v>20</v>
      </c>
    </row>
    <row r="36" spans="1:18" ht="31.5" x14ac:dyDescent="0.25">
      <c r="A36" s="65" t="s">
        <v>3</v>
      </c>
      <c r="B36" s="389"/>
      <c r="C36" s="328"/>
      <c r="D36" s="64" t="s">
        <v>6</v>
      </c>
      <c r="E36" s="330"/>
      <c r="F36" s="330"/>
      <c r="G36" s="330"/>
      <c r="H36" s="64" t="s">
        <v>11</v>
      </c>
      <c r="I36" s="64" t="s">
        <v>13</v>
      </c>
      <c r="J36" s="64" t="s">
        <v>13</v>
      </c>
      <c r="K36" s="64" t="s">
        <v>13</v>
      </c>
      <c r="L36" s="64" t="s">
        <v>13</v>
      </c>
      <c r="M36" s="64" t="s">
        <v>13</v>
      </c>
      <c r="N36" s="64" t="s">
        <v>13</v>
      </c>
      <c r="O36" s="64" t="s">
        <v>13</v>
      </c>
      <c r="P36" s="64" t="s">
        <v>13</v>
      </c>
    </row>
    <row r="37" spans="1:18" ht="15.75" customHeight="1" thickBot="1" x14ac:dyDescent="0.3">
      <c r="A37" s="69"/>
      <c r="B37" s="390"/>
      <c r="C37" s="317"/>
      <c r="D37" s="68"/>
      <c r="E37" s="331"/>
      <c r="F37" s="331"/>
      <c r="G37" s="331"/>
      <c r="H37" s="68"/>
      <c r="I37" s="68"/>
      <c r="J37" s="68"/>
      <c r="K37" s="68"/>
      <c r="L37" s="68"/>
      <c r="M37" s="68"/>
      <c r="N37" s="68"/>
      <c r="O37" s="68"/>
      <c r="P37" s="68"/>
    </row>
    <row r="38" spans="1:18" ht="81.75" customHeight="1" thickBot="1" x14ac:dyDescent="0.55000000000000004">
      <c r="A38" s="73">
        <v>395</v>
      </c>
      <c r="B38" s="318" t="s">
        <v>334</v>
      </c>
      <c r="C38" s="319"/>
      <c r="D38" s="70" t="s">
        <v>113</v>
      </c>
      <c r="E38" s="70">
        <v>11.18</v>
      </c>
      <c r="F38" s="70">
        <v>11.44</v>
      </c>
      <c r="G38" s="70">
        <v>73.06</v>
      </c>
      <c r="H38" s="70">
        <v>699.92</v>
      </c>
      <c r="I38" s="70">
        <v>1.7</v>
      </c>
      <c r="J38" s="70">
        <v>1.2999999999999999E-2</v>
      </c>
      <c r="K38" s="70">
        <v>0</v>
      </c>
      <c r="L38" s="70">
        <v>74.906999999999996</v>
      </c>
      <c r="M38" s="70">
        <v>102.65</v>
      </c>
      <c r="N38" s="70">
        <v>179.44200000000001</v>
      </c>
      <c r="O38" s="70">
        <v>44.79</v>
      </c>
      <c r="P38" s="70">
        <v>0.88500000000000001</v>
      </c>
    </row>
    <row r="39" spans="1:18" ht="41.25" customHeight="1" thickBot="1" x14ac:dyDescent="0.3">
      <c r="A39" s="69"/>
      <c r="B39" s="312" t="s">
        <v>63</v>
      </c>
      <c r="C39" s="313"/>
      <c r="D39" s="70" t="s">
        <v>30</v>
      </c>
      <c r="E39" s="70">
        <v>3.95</v>
      </c>
      <c r="F39" s="70">
        <v>1.65</v>
      </c>
      <c r="G39" s="70">
        <v>29.9</v>
      </c>
      <c r="H39" s="70">
        <v>144.80000000000001</v>
      </c>
      <c r="I39" s="70">
        <v>3.5200000000000002E-2</v>
      </c>
      <c r="J39" s="70">
        <v>1.4999999999999999E-2</v>
      </c>
      <c r="K39" s="70">
        <v>0</v>
      </c>
      <c r="L39" s="70">
        <v>0</v>
      </c>
      <c r="M39" s="70">
        <v>10</v>
      </c>
      <c r="N39" s="70">
        <v>32.5</v>
      </c>
      <c r="O39" s="70">
        <v>7</v>
      </c>
      <c r="P39" s="70">
        <v>0.55000000000000004</v>
      </c>
    </row>
    <row r="40" spans="1:18" ht="41.25" customHeight="1" thickBot="1" x14ac:dyDescent="0.55000000000000004">
      <c r="A40" s="69" t="s">
        <v>79</v>
      </c>
      <c r="B40" s="312" t="s">
        <v>335</v>
      </c>
      <c r="C40" s="320"/>
      <c r="D40" s="70" t="s">
        <v>48</v>
      </c>
      <c r="E40" s="70">
        <v>4.9000000000000004</v>
      </c>
      <c r="F40" s="70">
        <v>5</v>
      </c>
      <c r="G40" s="70">
        <v>32.5</v>
      </c>
      <c r="H40" s="70">
        <v>190</v>
      </c>
      <c r="I40" s="70">
        <v>0.02</v>
      </c>
      <c r="J40" s="70">
        <v>0.08</v>
      </c>
      <c r="K40" s="70">
        <v>0.4</v>
      </c>
      <c r="L40" s="70">
        <v>0</v>
      </c>
      <c r="M40" s="70">
        <v>34</v>
      </c>
      <c r="N40" s="70">
        <v>34</v>
      </c>
      <c r="O40" s="70">
        <v>0</v>
      </c>
      <c r="P40" s="70">
        <v>0</v>
      </c>
    </row>
    <row r="41" spans="1:18" ht="41.25" customHeight="1" thickBot="1" x14ac:dyDescent="0.3">
      <c r="A41" s="69"/>
      <c r="B41" s="312" t="s">
        <v>81</v>
      </c>
      <c r="C41" s="313"/>
      <c r="D41" s="70" t="s">
        <v>48</v>
      </c>
      <c r="E41" s="70">
        <v>3</v>
      </c>
      <c r="F41" s="70">
        <v>0.2</v>
      </c>
      <c r="G41" s="70">
        <v>38.4</v>
      </c>
      <c r="H41" s="70">
        <v>182</v>
      </c>
      <c r="I41" s="70">
        <v>0.08</v>
      </c>
      <c r="J41" s="70">
        <v>0.1</v>
      </c>
      <c r="K41" s="70">
        <v>20</v>
      </c>
      <c r="L41" s="70">
        <v>0</v>
      </c>
      <c r="M41" s="70">
        <v>16</v>
      </c>
      <c r="N41" s="70">
        <v>56</v>
      </c>
      <c r="O41" s="70">
        <v>84</v>
      </c>
      <c r="P41" s="70">
        <v>1.2</v>
      </c>
    </row>
    <row r="42" spans="1:18" ht="41.25" customHeight="1" thickBot="1" x14ac:dyDescent="0.3">
      <c r="A42" s="69"/>
      <c r="B42" s="312"/>
      <c r="C42" s="313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8" ht="41.25" customHeight="1" thickBot="1" x14ac:dyDescent="0.3">
      <c r="A43" s="69"/>
      <c r="B43" s="336"/>
      <c r="C43" s="337"/>
      <c r="D43" s="70"/>
      <c r="E43" s="67">
        <f t="shared" ref="E43:P43" si="3">SUM(E38:E42)</f>
        <v>23.03</v>
      </c>
      <c r="F43" s="70">
        <f t="shared" si="3"/>
        <v>18.29</v>
      </c>
      <c r="G43" s="70">
        <f t="shared" si="3"/>
        <v>173.86</v>
      </c>
      <c r="H43" s="70">
        <f t="shared" si="3"/>
        <v>1216.72</v>
      </c>
      <c r="I43" s="70">
        <f t="shared" si="3"/>
        <v>1.8351999999999999</v>
      </c>
      <c r="J43" s="70">
        <f t="shared" si="3"/>
        <v>0.20800000000000002</v>
      </c>
      <c r="K43" s="70">
        <f t="shared" si="3"/>
        <v>20.399999999999999</v>
      </c>
      <c r="L43" s="70">
        <f t="shared" si="3"/>
        <v>74.906999999999996</v>
      </c>
      <c r="M43" s="70">
        <f t="shared" si="3"/>
        <v>162.65</v>
      </c>
      <c r="N43" s="70">
        <f t="shared" si="3"/>
        <v>301.94200000000001</v>
      </c>
      <c r="O43" s="70">
        <f t="shared" si="3"/>
        <v>135.79</v>
      </c>
      <c r="P43" s="70">
        <f t="shared" si="3"/>
        <v>2.6349999999999998</v>
      </c>
      <c r="R43" s="8"/>
    </row>
    <row r="44" spans="1:18" ht="31.5" x14ac:dyDescent="0.25">
      <c r="A44" s="160"/>
      <c r="B44" s="161"/>
      <c r="C44" s="161"/>
      <c r="D44" s="160"/>
      <c r="E44" s="63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R44" s="8"/>
    </row>
    <row r="45" spans="1:18" ht="30" customHeight="1" thickBot="1" x14ac:dyDescent="0.55000000000000004">
      <c r="A45" s="57" t="s">
        <v>32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8" ht="63" x14ac:dyDescent="0.25">
      <c r="A46" s="61" t="s">
        <v>33</v>
      </c>
      <c r="B46" s="314" t="s">
        <v>4</v>
      </c>
      <c r="C46" s="315"/>
      <c r="D46" s="60" t="s">
        <v>5</v>
      </c>
      <c r="E46" s="61" t="s">
        <v>7</v>
      </c>
      <c r="F46" s="61" t="s">
        <v>8</v>
      </c>
      <c r="G46" s="61" t="s">
        <v>9</v>
      </c>
      <c r="H46" s="60" t="s">
        <v>10</v>
      </c>
      <c r="I46" s="60" t="s">
        <v>12</v>
      </c>
      <c r="J46" s="60" t="s">
        <v>14</v>
      </c>
      <c r="K46" s="60" t="s">
        <v>15</v>
      </c>
      <c r="L46" s="60" t="s">
        <v>16</v>
      </c>
      <c r="M46" s="60" t="s">
        <v>17</v>
      </c>
      <c r="N46" s="60" t="s">
        <v>18</v>
      </c>
      <c r="O46" s="61" t="s">
        <v>35</v>
      </c>
      <c r="P46" s="60" t="s">
        <v>20</v>
      </c>
    </row>
    <row r="47" spans="1:18" ht="32.25" thickBot="1" x14ac:dyDescent="0.3">
      <c r="A47" s="69" t="s">
        <v>34</v>
      </c>
      <c r="B47" s="316"/>
      <c r="C47" s="317"/>
      <c r="D47" s="70" t="s">
        <v>6</v>
      </c>
      <c r="E47" s="69"/>
      <c r="F47" s="69"/>
      <c r="G47" s="69"/>
      <c r="H47" s="70" t="s">
        <v>11</v>
      </c>
      <c r="I47" s="70" t="s">
        <v>13</v>
      </c>
      <c r="J47" s="70" t="s">
        <v>13</v>
      </c>
      <c r="K47" s="70" t="s">
        <v>13</v>
      </c>
      <c r="L47" s="70" t="s">
        <v>13</v>
      </c>
      <c r="M47" s="70" t="s">
        <v>13</v>
      </c>
      <c r="N47" s="70" t="s">
        <v>13</v>
      </c>
      <c r="O47" s="69"/>
      <c r="P47" s="70" t="s">
        <v>13</v>
      </c>
    </row>
    <row r="48" spans="1:18" ht="50.25" customHeight="1" thickBot="1" x14ac:dyDescent="0.55000000000000004">
      <c r="A48" s="69" t="s">
        <v>60</v>
      </c>
      <c r="B48" s="312" t="s">
        <v>177</v>
      </c>
      <c r="C48" s="320"/>
      <c r="D48" s="70" t="s">
        <v>53</v>
      </c>
      <c r="E48" s="70">
        <v>1.4</v>
      </c>
      <c r="F48" s="70">
        <v>6.6</v>
      </c>
      <c r="G48" s="70">
        <v>0</v>
      </c>
      <c r="H48" s="70">
        <v>70</v>
      </c>
      <c r="I48" s="70">
        <v>0.01</v>
      </c>
      <c r="J48" s="97">
        <v>0.02</v>
      </c>
      <c r="K48" s="70">
        <v>15</v>
      </c>
      <c r="L48" s="70">
        <v>0</v>
      </c>
      <c r="M48" s="70">
        <v>10</v>
      </c>
      <c r="N48" s="70">
        <v>35</v>
      </c>
      <c r="O48" s="70">
        <v>15</v>
      </c>
      <c r="P48" s="70">
        <v>0.8</v>
      </c>
    </row>
    <row r="49" spans="1:16" ht="50.25" customHeight="1" thickBot="1" x14ac:dyDescent="0.55000000000000004">
      <c r="A49" s="69" t="s">
        <v>234</v>
      </c>
      <c r="B49" s="323" t="s">
        <v>235</v>
      </c>
      <c r="C49" s="324"/>
      <c r="D49" s="70" t="s">
        <v>142</v>
      </c>
      <c r="E49" s="70">
        <v>2.2999999999999998</v>
      </c>
      <c r="F49" s="70">
        <v>6.3</v>
      </c>
      <c r="G49" s="70">
        <v>10.3</v>
      </c>
      <c r="H49" s="70">
        <v>109</v>
      </c>
      <c r="I49" s="70">
        <v>0.05</v>
      </c>
      <c r="J49" s="70">
        <v>0.06</v>
      </c>
      <c r="K49" s="70">
        <v>20.55</v>
      </c>
      <c r="L49" s="70">
        <v>23</v>
      </c>
      <c r="M49" s="70">
        <v>59.88</v>
      </c>
      <c r="N49" s="70">
        <v>59.77</v>
      </c>
      <c r="O49" s="70">
        <v>25.5</v>
      </c>
      <c r="P49" s="76">
        <v>0.85</v>
      </c>
    </row>
    <row r="50" spans="1:16" ht="50.25" customHeight="1" thickBot="1" x14ac:dyDescent="0.55000000000000004">
      <c r="A50" s="73" t="s">
        <v>259</v>
      </c>
      <c r="B50" s="323" t="s">
        <v>204</v>
      </c>
      <c r="C50" s="324"/>
      <c r="D50" s="70" t="s">
        <v>205</v>
      </c>
      <c r="E50" s="97">
        <v>19.71</v>
      </c>
      <c r="F50" s="97">
        <v>24.065999999999999</v>
      </c>
      <c r="G50" s="97">
        <v>3.25</v>
      </c>
      <c r="H50" s="97">
        <v>308.75</v>
      </c>
      <c r="I50" s="97">
        <v>9.6000000000000002E-2</v>
      </c>
      <c r="J50" s="97">
        <v>0.19400000000000001</v>
      </c>
      <c r="K50" s="97">
        <v>3.8359999999999999</v>
      </c>
      <c r="L50" s="97">
        <v>98.311999999999998</v>
      </c>
      <c r="M50" s="97">
        <v>53.738</v>
      </c>
      <c r="N50" s="97">
        <v>211.25</v>
      </c>
      <c r="O50" s="97">
        <v>25.512</v>
      </c>
      <c r="P50" s="124">
        <v>2.21</v>
      </c>
    </row>
    <row r="51" spans="1:16" ht="50.25" customHeight="1" thickBot="1" x14ac:dyDescent="0.55000000000000004">
      <c r="A51" s="69" t="s">
        <v>59</v>
      </c>
      <c r="B51" s="323" t="s">
        <v>192</v>
      </c>
      <c r="C51" s="324"/>
      <c r="D51" s="70" t="s">
        <v>57</v>
      </c>
      <c r="E51" s="70">
        <v>4.5</v>
      </c>
      <c r="F51" s="70">
        <v>7.38</v>
      </c>
      <c r="G51" s="70">
        <v>46.26</v>
      </c>
      <c r="H51" s="70">
        <v>273.60000000000002</v>
      </c>
      <c r="I51" s="70">
        <v>2.4E-2</v>
      </c>
      <c r="J51" s="70">
        <v>1.2E-2</v>
      </c>
      <c r="K51" s="70">
        <v>0</v>
      </c>
      <c r="L51" s="70">
        <v>12</v>
      </c>
      <c r="M51" s="70">
        <v>12</v>
      </c>
      <c r="N51" s="70">
        <v>61.2</v>
      </c>
      <c r="O51" s="70">
        <v>21.6</v>
      </c>
      <c r="P51" s="76">
        <v>0.48</v>
      </c>
    </row>
    <row r="52" spans="1:16" ht="50.25" customHeight="1" thickBot="1" x14ac:dyDescent="0.3">
      <c r="A52" s="69"/>
      <c r="B52" s="323" t="s">
        <v>29</v>
      </c>
      <c r="C52" s="324"/>
      <c r="D52" s="70" t="s">
        <v>58</v>
      </c>
      <c r="E52" s="70">
        <v>3.16</v>
      </c>
      <c r="F52" s="70">
        <v>0.4</v>
      </c>
      <c r="G52" s="70">
        <v>19.87</v>
      </c>
      <c r="H52" s="70">
        <v>90.6</v>
      </c>
      <c r="I52" s="70">
        <v>4.3999999999999997E-2</v>
      </c>
      <c r="J52" s="70">
        <v>1.2E-2</v>
      </c>
      <c r="K52" s="70">
        <v>0</v>
      </c>
      <c r="L52" s="70">
        <v>0</v>
      </c>
      <c r="M52" s="70">
        <v>8</v>
      </c>
      <c r="N52" s="70">
        <v>26</v>
      </c>
      <c r="O52" s="70">
        <v>5.6</v>
      </c>
      <c r="P52" s="70">
        <v>0.44</v>
      </c>
    </row>
    <row r="53" spans="1:16" ht="50.25" customHeight="1" thickBot="1" x14ac:dyDescent="0.3">
      <c r="A53" s="69"/>
      <c r="B53" s="323" t="s">
        <v>49</v>
      </c>
      <c r="C53" s="324"/>
      <c r="D53" s="70" t="s">
        <v>50</v>
      </c>
      <c r="E53" s="70">
        <v>1.4</v>
      </c>
      <c r="F53" s="70">
        <v>0.2</v>
      </c>
      <c r="G53" s="70">
        <v>8.1</v>
      </c>
      <c r="H53" s="70">
        <v>38</v>
      </c>
      <c r="I53" s="70">
        <v>3.5999999999999997E-2</v>
      </c>
      <c r="J53" s="70">
        <v>1.6E-2</v>
      </c>
      <c r="K53" s="70">
        <v>0</v>
      </c>
      <c r="L53" s="70">
        <v>0</v>
      </c>
      <c r="M53" s="70">
        <v>9.4</v>
      </c>
      <c r="N53" s="70">
        <v>31.4</v>
      </c>
      <c r="O53" s="70">
        <v>9.8000000000000007</v>
      </c>
      <c r="P53" s="70">
        <v>0.78</v>
      </c>
    </row>
    <row r="54" spans="1:16" ht="50.25" customHeight="1" thickBot="1" x14ac:dyDescent="0.55000000000000004">
      <c r="A54" s="69" t="s">
        <v>236</v>
      </c>
      <c r="B54" s="323" t="s">
        <v>237</v>
      </c>
      <c r="C54" s="324"/>
      <c r="D54" s="70" t="s">
        <v>48</v>
      </c>
      <c r="E54" s="70">
        <v>1.2</v>
      </c>
      <c r="F54" s="70">
        <v>0</v>
      </c>
      <c r="G54" s="70">
        <v>31.6</v>
      </c>
      <c r="H54" s="70">
        <v>63</v>
      </c>
      <c r="I54" s="70">
        <v>0.02</v>
      </c>
      <c r="J54" s="70">
        <v>0.2</v>
      </c>
      <c r="K54" s="70">
        <v>1.8</v>
      </c>
      <c r="L54" s="70">
        <v>18</v>
      </c>
      <c r="M54" s="70">
        <v>18</v>
      </c>
      <c r="N54" s="70">
        <v>10</v>
      </c>
      <c r="O54" s="70">
        <v>4</v>
      </c>
      <c r="P54" s="76">
        <v>0.2</v>
      </c>
    </row>
    <row r="55" spans="1:16" ht="50.25" customHeight="1" thickBot="1" x14ac:dyDescent="0.55000000000000004">
      <c r="A55" s="69"/>
      <c r="B55" s="321"/>
      <c r="C55" s="322"/>
      <c r="D55" s="70"/>
      <c r="E55" s="70">
        <f t="shared" ref="E55:P55" si="4">SUM(E48:E54)</f>
        <v>33.67</v>
      </c>
      <c r="F55" s="70">
        <f t="shared" si="4"/>
        <v>44.945999999999998</v>
      </c>
      <c r="G55" s="70">
        <f t="shared" si="4"/>
        <v>119.38</v>
      </c>
      <c r="H55" s="70">
        <f t="shared" si="4"/>
        <v>952.95</v>
      </c>
      <c r="I55" s="70">
        <f t="shared" si="4"/>
        <v>0.27999999999999997</v>
      </c>
      <c r="J55" s="70">
        <f t="shared" si="4"/>
        <v>0.51400000000000001</v>
      </c>
      <c r="K55" s="70">
        <f t="shared" si="4"/>
        <v>41.185999999999993</v>
      </c>
      <c r="L55" s="70">
        <f t="shared" si="4"/>
        <v>151.31200000000001</v>
      </c>
      <c r="M55" s="70">
        <f t="shared" si="4"/>
        <v>171.018</v>
      </c>
      <c r="N55" s="70">
        <f t="shared" si="4"/>
        <v>434.61999999999995</v>
      </c>
      <c r="O55" s="70">
        <f t="shared" si="4"/>
        <v>107.01199999999999</v>
      </c>
      <c r="P55" s="76">
        <f t="shared" si="4"/>
        <v>5.7600000000000007</v>
      </c>
    </row>
    <row r="56" spans="1:16" ht="30" customHeight="1" thickBot="1" x14ac:dyDescent="0.3">
      <c r="A56" s="1" t="s">
        <v>51</v>
      </c>
    </row>
    <row r="57" spans="1:16" x14ac:dyDescent="0.25">
      <c r="A57" s="25" t="s">
        <v>33</v>
      </c>
      <c r="B57" s="345" t="s">
        <v>4</v>
      </c>
      <c r="C57" s="3" t="s">
        <v>5</v>
      </c>
      <c r="D57" s="3" t="s">
        <v>5</v>
      </c>
      <c r="E57" s="25" t="s">
        <v>7</v>
      </c>
      <c r="F57" s="25" t="s">
        <v>8</v>
      </c>
      <c r="G57" s="25" t="s">
        <v>9</v>
      </c>
      <c r="H57" s="3" t="s">
        <v>10</v>
      </c>
      <c r="I57" s="3" t="s">
        <v>12</v>
      </c>
      <c r="J57" s="3" t="s">
        <v>14</v>
      </c>
      <c r="K57" s="3" t="s">
        <v>15</v>
      </c>
      <c r="L57" s="3" t="s">
        <v>16</v>
      </c>
      <c r="M57" s="3" t="s">
        <v>17</v>
      </c>
      <c r="N57" s="3" t="s">
        <v>18</v>
      </c>
      <c r="O57" s="11" t="s">
        <v>19</v>
      </c>
      <c r="P57" s="25" t="s">
        <v>20</v>
      </c>
    </row>
    <row r="58" spans="1:16" ht="15.75" thickBot="1" x14ac:dyDescent="0.3">
      <c r="A58" s="26" t="s">
        <v>34</v>
      </c>
      <c r="B58" s="346"/>
      <c r="C58" s="6" t="s">
        <v>6</v>
      </c>
      <c r="D58" s="6" t="s">
        <v>6</v>
      </c>
      <c r="E58" s="26"/>
      <c r="F58" s="26"/>
      <c r="G58" s="26"/>
      <c r="H58" s="6" t="s">
        <v>11</v>
      </c>
      <c r="I58" s="6" t="s">
        <v>13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13</v>
      </c>
      <c r="O58" s="26" t="s">
        <v>13</v>
      </c>
      <c r="P58" s="26" t="s">
        <v>13</v>
      </c>
    </row>
    <row r="59" spans="1:16" ht="15.75" thickBot="1" x14ac:dyDescent="0.3">
      <c r="A59" s="2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"/>
      <c r="P59" s="13"/>
    </row>
    <row r="60" spans="1:16" ht="15.75" thickBot="1" x14ac:dyDescent="0.3">
      <c r="A60" s="2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2"/>
      <c r="P60" s="10"/>
    </row>
    <row r="61" spans="1:16" ht="15.75" thickBot="1" x14ac:dyDescent="0.3">
      <c r="A61" s="2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2"/>
      <c r="P61" s="10"/>
    </row>
    <row r="62" spans="1:16" ht="15.75" thickBot="1" x14ac:dyDescent="0.3">
      <c r="A62" s="2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0"/>
    </row>
    <row r="63" spans="1:16" ht="15.75" thickBot="1" x14ac:dyDescent="0.3">
      <c r="A63" s="2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0"/>
    </row>
  </sheetData>
  <mergeCells count="42">
    <mergeCell ref="B54:C54"/>
    <mergeCell ref="B55:C55"/>
    <mergeCell ref="B57:B58"/>
    <mergeCell ref="B48:C48"/>
    <mergeCell ref="B49:C49"/>
    <mergeCell ref="B50:C50"/>
    <mergeCell ref="B51:C51"/>
    <mergeCell ref="B52:C52"/>
    <mergeCell ref="B53:C53"/>
    <mergeCell ref="B46:C47"/>
    <mergeCell ref="E35:E37"/>
    <mergeCell ref="F35:F37"/>
    <mergeCell ref="G35:G37"/>
    <mergeCell ref="B38:C38"/>
    <mergeCell ref="B39:C39"/>
    <mergeCell ref="B40:C40"/>
    <mergeCell ref="B41:C41"/>
    <mergeCell ref="B42:C42"/>
    <mergeCell ref="B43:C43"/>
    <mergeCell ref="B35:C37"/>
    <mergeCell ref="B26:C26"/>
    <mergeCell ref="B27:C27"/>
    <mergeCell ref="B28:C28"/>
    <mergeCell ref="B29:C29"/>
    <mergeCell ref="B18:C18"/>
    <mergeCell ref="B19:C19"/>
    <mergeCell ref="B20:C20"/>
    <mergeCell ref="B21:C21"/>
    <mergeCell ref="B23:C24"/>
    <mergeCell ref="B25:C25"/>
    <mergeCell ref="B9:C9"/>
    <mergeCell ref="B17:C17"/>
    <mergeCell ref="B10:C10"/>
    <mergeCell ref="B12:C13"/>
    <mergeCell ref="B14:C14"/>
    <mergeCell ref="B15:C15"/>
    <mergeCell ref="B16:C16"/>
    <mergeCell ref="B3:C4"/>
    <mergeCell ref="B5:C5"/>
    <mergeCell ref="B6:C6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3"/>
    <pageSetUpPr fitToPage="1"/>
  </sheetPr>
  <dimension ref="A1:R62"/>
  <sheetViews>
    <sheetView topLeftCell="A25" zoomScale="50" zoomScaleNormal="50" workbookViewId="0">
      <selection activeCell="A33" sqref="A33:P54"/>
    </sheetView>
  </sheetViews>
  <sheetFormatPr defaultRowHeight="31.5" x14ac:dyDescent="0.5"/>
  <cols>
    <col min="1" max="1" width="18" customWidth="1"/>
    <col min="2" max="2" width="18.85546875" customWidth="1"/>
    <col min="3" max="3" width="41.5703125" customWidth="1"/>
    <col min="4" max="16" width="19.42578125" style="58" customWidth="1"/>
  </cols>
  <sheetData>
    <row r="1" spans="1:16" ht="28.5" x14ac:dyDescent="0.45">
      <c r="A1" s="40" t="s">
        <v>143</v>
      </c>
      <c r="B1" s="41" t="s">
        <v>265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9.25" thickBot="1" x14ac:dyDescent="0.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9.25" customHeight="1" x14ac:dyDescent="0.25">
      <c r="A3" s="276" t="s">
        <v>2</v>
      </c>
      <c r="B3" s="349" t="s">
        <v>4</v>
      </c>
      <c r="C3" s="350"/>
      <c r="D3" s="276" t="s">
        <v>5</v>
      </c>
      <c r="E3" s="276" t="s">
        <v>7</v>
      </c>
      <c r="F3" s="276" t="s">
        <v>8</v>
      </c>
      <c r="G3" s="361" t="s">
        <v>9</v>
      </c>
      <c r="H3" s="43" t="s">
        <v>10</v>
      </c>
      <c r="I3" s="43" t="s">
        <v>12</v>
      </c>
      <c r="J3" s="43" t="s">
        <v>14</v>
      </c>
      <c r="K3" s="43" t="s">
        <v>15</v>
      </c>
      <c r="L3" s="43" t="s">
        <v>16</v>
      </c>
      <c r="M3" s="43" t="s">
        <v>17</v>
      </c>
      <c r="N3" s="43" t="s">
        <v>18</v>
      </c>
      <c r="O3" s="43" t="s">
        <v>19</v>
      </c>
      <c r="P3" s="43" t="s">
        <v>20</v>
      </c>
    </row>
    <row r="4" spans="1:16" ht="27.75" customHeight="1" thickBot="1" x14ac:dyDescent="0.3">
      <c r="A4" s="278" t="s">
        <v>3</v>
      </c>
      <c r="B4" s="351"/>
      <c r="C4" s="352"/>
      <c r="D4" s="278" t="s">
        <v>6</v>
      </c>
      <c r="E4" s="278"/>
      <c r="F4" s="278"/>
      <c r="G4" s="436"/>
      <c r="H4" s="49" t="s">
        <v>11</v>
      </c>
      <c r="I4" s="49" t="s">
        <v>13</v>
      </c>
      <c r="J4" s="49" t="s">
        <v>13</v>
      </c>
      <c r="K4" s="49" t="s">
        <v>13</v>
      </c>
      <c r="L4" s="49" t="s">
        <v>13</v>
      </c>
      <c r="M4" s="49" t="s">
        <v>13</v>
      </c>
      <c r="N4" s="49" t="s">
        <v>13</v>
      </c>
      <c r="O4" s="49" t="s">
        <v>13</v>
      </c>
      <c r="P4" s="49" t="s">
        <v>13</v>
      </c>
    </row>
    <row r="5" spans="1:16" ht="42" customHeight="1" thickBot="1" x14ac:dyDescent="0.5">
      <c r="A5" s="278" t="s">
        <v>144</v>
      </c>
      <c r="B5" s="347" t="s">
        <v>163</v>
      </c>
      <c r="C5" s="358"/>
      <c r="D5" s="49" t="s">
        <v>145</v>
      </c>
      <c r="E5" s="49">
        <v>12.9</v>
      </c>
      <c r="F5" s="49">
        <v>8.6999999999999993</v>
      </c>
      <c r="G5" s="49">
        <v>29.5</v>
      </c>
      <c r="H5" s="49">
        <v>248</v>
      </c>
      <c r="I5" s="49">
        <v>0.06</v>
      </c>
      <c r="J5" s="49">
        <v>0.22</v>
      </c>
      <c r="K5" s="49">
        <v>0.2</v>
      </c>
      <c r="L5" s="49">
        <v>60</v>
      </c>
      <c r="M5" s="49">
        <v>130</v>
      </c>
      <c r="N5" s="49">
        <v>188</v>
      </c>
      <c r="O5" s="49">
        <v>22</v>
      </c>
      <c r="P5" s="49">
        <v>0.9</v>
      </c>
    </row>
    <row r="6" spans="1:16" ht="42" customHeight="1" thickBot="1" x14ac:dyDescent="0.5">
      <c r="A6" s="278"/>
      <c r="B6" s="347" t="s">
        <v>131</v>
      </c>
      <c r="C6" s="358"/>
      <c r="D6" s="49" t="s">
        <v>45</v>
      </c>
      <c r="E6" s="49">
        <v>4.2</v>
      </c>
      <c r="F6" s="49">
        <v>3.7</v>
      </c>
      <c r="G6" s="49">
        <v>19.5</v>
      </c>
      <c r="H6" s="49">
        <v>129</v>
      </c>
      <c r="I6" s="49">
        <v>4.4999999999999998E-2</v>
      </c>
      <c r="J6" s="129">
        <v>0.22500000000000001</v>
      </c>
      <c r="K6" s="49">
        <v>0.75</v>
      </c>
      <c r="L6" s="49">
        <v>15</v>
      </c>
      <c r="M6" s="49">
        <v>168</v>
      </c>
      <c r="N6" s="49">
        <v>129</v>
      </c>
      <c r="O6" s="49">
        <v>19.5</v>
      </c>
      <c r="P6" s="49">
        <v>0.15</v>
      </c>
    </row>
    <row r="7" spans="1:16" ht="42" customHeight="1" thickBot="1" x14ac:dyDescent="0.5">
      <c r="A7" s="278"/>
      <c r="B7" s="347" t="s">
        <v>132</v>
      </c>
      <c r="C7" s="358"/>
      <c r="D7" s="49" t="s">
        <v>58</v>
      </c>
      <c r="E7" s="49">
        <v>3.1859999999999999</v>
      </c>
      <c r="F7" s="49">
        <v>0.4</v>
      </c>
      <c r="G7" s="49">
        <v>19.866</v>
      </c>
      <c r="H7" s="49">
        <v>90.665999999999997</v>
      </c>
      <c r="I7" s="49">
        <v>0.04</v>
      </c>
      <c r="J7" s="49">
        <v>1.2E-2</v>
      </c>
      <c r="K7" s="49">
        <v>0</v>
      </c>
      <c r="L7" s="49">
        <v>0</v>
      </c>
      <c r="M7" s="49">
        <v>7.6</v>
      </c>
      <c r="N7" s="49">
        <v>26</v>
      </c>
      <c r="O7" s="49">
        <v>5.2</v>
      </c>
      <c r="P7" s="49">
        <v>0.48</v>
      </c>
    </row>
    <row r="8" spans="1:16" ht="42" customHeight="1" thickBot="1" x14ac:dyDescent="0.5">
      <c r="A8" s="278" t="s">
        <v>98</v>
      </c>
      <c r="B8" s="325" t="s">
        <v>121</v>
      </c>
      <c r="C8" s="326"/>
      <c r="D8" s="49" t="s">
        <v>48</v>
      </c>
      <c r="E8" s="49">
        <v>0.2</v>
      </c>
      <c r="F8" s="49">
        <v>0</v>
      </c>
      <c r="G8" s="49">
        <v>15</v>
      </c>
      <c r="H8" s="49">
        <v>58</v>
      </c>
      <c r="I8" s="49">
        <v>0</v>
      </c>
      <c r="J8" s="49">
        <v>0</v>
      </c>
      <c r="K8" s="49">
        <v>0</v>
      </c>
      <c r="L8" s="49">
        <v>0</v>
      </c>
      <c r="M8" s="49">
        <v>12</v>
      </c>
      <c r="N8" s="49">
        <v>8</v>
      </c>
      <c r="O8" s="49">
        <v>6</v>
      </c>
      <c r="P8" s="55">
        <v>0.8</v>
      </c>
    </row>
    <row r="9" spans="1:16" ht="42" customHeight="1" thickBot="1" x14ac:dyDescent="0.3">
      <c r="A9" s="278"/>
      <c r="B9" s="347"/>
      <c r="C9" s="3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42" customHeight="1" thickBot="1" x14ac:dyDescent="0.3">
      <c r="A10" s="278"/>
      <c r="B10" s="347"/>
      <c r="C10" s="348"/>
      <c r="D10" s="49"/>
      <c r="E10" s="49">
        <f t="shared" ref="E10:P10" si="0">SUM(E5:E9)</f>
        <v>20.486000000000001</v>
      </c>
      <c r="F10" s="49">
        <f t="shared" si="0"/>
        <v>12.799999999999999</v>
      </c>
      <c r="G10" s="49">
        <f t="shared" si="0"/>
        <v>83.866</v>
      </c>
      <c r="H10" s="49">
        <f t="shared" si="0"/>
        <v>525.66599999999994</v>
      </c>
      <c r="I10" s="49">
        <f t="shared" si="0"/>
        <v>0.14499999999999999</v>
      </c>
      <c r="J10" s="49">
        <f t="shared" si="0"/>
        <v>0.45700000000000002</v>
      </c>
      <c r="K10" s="49">
        <f t="shared" si="0"/>
        <v>0.95</v>
      </c>
      <c r="L10" s="49">
        <f t="shared" si="0"/>
        <v>75</v>
      </c>
      <c r="M10" s="49">
        <f t="shared" si="0"/>
        <v>317.60000000000002</v>
      </c>
      <c r="N10" s="49">
        <f t="shared" si="0"/>
        <v>351</v>
      </c>
      <c r="O10" s="49">
        <f t="shared" si="0"/>
        <v>52.7</v>
      </c>
      <c r="P10" s="49">
        <f t="shared" si="0"/>
        <v>2.33</v>
      </c>
    </row>
    <row r="11" spans="1:16" ht="43.5" customHeight="1" thickBot="1" x14ac:dyDescent="0.5">
      <c r="A11" s="40" t="s">
        <v>32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62.25" customHeight="1" x14ac:dyDescent="0.25">
      <c r="A12" s="276" t="s">
        <v>33</v>
      </c>
      <c r="B12" s="349" t="s">
        <v>4</v>
      </c>
      <c r="C12" s="350"/>
      <c r="D12" s="43" t="s">
        <v>5</v>
      </c>
      <c r="E12" s="276" t="s">
        <v>7</v>
      </c>
      <c r="F12" s="276" t="s">
        <v>8</v>
      </c>
      <c r="G12" s="276" t="s">
        <v>9</v>
      </c>
      <c r="H12" s="43" t="s">
        <v>10</v>
      </c>
      <c r="I12" s="43" t="s">
        <v>12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18</v>
      </c>
      <c r="O12" s="276" t="s">
        <v>35</v>
      </c>
      <c r="P12" s="43" t="s">
        <v>20</v>
      </c>
    </row>
    <row r="13" spans="1:16" ht="38.25" customHeight="1" thickBot="1" x14ac:dyDescent="0.3">
      <c r="A13" s="278" t="s">
        <v>34</v>
      </c>
      <c r="B13" s="279"/>
      <c r="C13" s="49"/>
      <c r="D13" s="49" t="s">
        <v>6</v>
      </c>
      <c r="E13" s="278"/>
      <c r="F13" s="278"/>
      <c r="G13" s="278"/>
      <c r="H13" s="49" t="s">
        <v>11</v>
      </c>
      <c r="I13" s="49" t="s">
        <v>13</v>
      </c>
      <c r="J13" s="49" t="s">
        <v>13</v>
      </c>
      <c r="K13" s="49" t="s">
        <v>13</v>
      </c>
      <c r="L13" s="49" t="s">
        <v>13</v>
      </c>
      <c r="M13" s="49" t="s">
        <v>13</v>
      </c>
      <c r="N13" s="49" t="s">
        <v>13</v>
      </c>
      <c r="O13" s="278"/>
      <c r="P13" s="49" t="s">
        <v>13</v>
      </c>
    </row>
    <row r="14" spans="1:16" ht="41.25" customHeight="1" thickBot="1" x14ac:dyDescent="0.5">
      <c r="A14" s="278" t="s">
        <v>146</v>
      </c>
      <c r="B14" s="325" t="s">
        <v>147</v>
      </c>
      <c r="C14" s="326"/>
      <c r="D14" s="49" t="s">
        <v>38</v>
      </c>
      <c r="E14" s="49">
        <v>7.1999999999999995E-2</v>
      </c>
      <c r="F14" s="49">
        <v>7.74</v>
      </c>
      <c r="G14" s="49">
        <v>1.44</v>
      </c>
      <c r="H14" s="49">
        <v>62.4</v>
      </c>
      <c r="I14" s="49">
        <v>1.2E-2</v>
      </c>
      <c r="J14" s="49">
        <v>1.2E-2</v>
      </c>
      <c r="K14" s="49">
        <v>3.27</v>
      </c>
      <c r="L14" s="49">
        <v>0</v>
      </c>
      <c r="M14" s="49">
        <v>13.87</v>
      </c>
      <c r="N14" s="49">
        <v>16.399999999999999</v>
      </c>
      <c r="O14" s="49">
        <v>8.06</v>
      </c>
      <c r="P14" s="55">
        <v>0.36</v>
      </c>
    </row>
    <row r="15" spans="1:16" ht="41.25" customHeight="1" thickBot="1" x14ac:dyDescent="0.5">
      <c r="A15" s="278" t="s">
        <v>39</v>
      </c>
      <c r="B15" s="325" t="s">
        <v>148</v>
      </c>
      <c r="C15" s="326"/>
      <c r="D15" s="49" t="s">
        <v>40</v>
      </c>
      <c r="E15" s="49">
        <v>5.0209999999999999</v>
      </c>
      <c r="F15" s="49">
        <v>4.5350000000000001</v>
      </c>
      <c r="G15" s="49">
        <v>18.059999999999999</v>
      </c>
      <c r="H15" s="49">
        <v>135.25</v>
      </c>
      <c r="I15" s="49">
        <v>0.125</v>
      </c>
      <c r="J15" s="49">
        <v>7.8960000000000002E-2</v>
      </c>
      <c r="K15" s="49">
        <v>0.80900000000000005</v>
      </c>
      <c r="L15" s="49">
        <v>2.0249999999999999</v>
      </c>
      <c r="M15" s="49">
        <v>45.256</v>
      </c>
      <c r="N15" s="49">
        <v>121.726</v>
      </c>
      <c r="O15" s="49">
        <v>40.9</v>
      </c>
      <c r="P15" s="55">
        <v>1.964</v>
      </c>
    </row>
    <row r="16" spans="1:16" ht="77.25" customHeight="1" thickBot="1" x14ac:dyDescent="0.55000000000000004">
      <c r="A16" s="306" t="s">
        <v>362</v>
      </c>
      <c r="B16" s="323" t="s">
        <v>363</v>
      </c>
      <c r="C16" s="324"/>
      <c r="D16" s="70" t="s">
        <v>150</v>
      </c>
      <c r="E16" s="70">
        <v>8.85</v>
      </c>
      <c r="F16" s="70">
        <v>10.8</v>
      </c>
      <c r="G16" s="70">
        <v>14.58</v>
      </c>
      <c r="H16" s="70">
        <v>218.4</v>
      </c>
      <c r="I16" s="70">
        <v>0.04</v>
      </c>
      <c r="J16" s="70">
        <v>0.06</v>
      </c>
      <c r="K16" s="70">
        <v>0.9</v>
      </c>
      <c r="L16" s="70">
        <v>0</v>
      </c>
      <c r="M16" s="70">
        <v>45</v>
      </c>
      <c r="N16" s="70">
        <v>107</v>
      </c>
      <c r="O16" s="70">
        <v>19</v>
      </c>
      <c r="P16" s="76">
        <v>0.8</v>
      </c>
    </row>
    <row r="17" spans="1:18" ht="41.25" customHeight="1" thickBot="1" x14ac:dyDescent="0.5">
      <c r="A17" s="278" t="s">
        <v>70</v>
      </c>
      <c r="B17" s="325" t="s">
        <v>149</v>
      </c>
      <c r="C17" s="326"/>
      <c r="D17" s="49" t="s">
        <v>45</v>
      </c>
      <c r="E17" s="49">
        <v>3.15</v>
      </c>
      <c r="F17" s="49">
        <v>8.25</v>
      </c>
      <c r="G17" s="49">
        <v>21.75</v>
      </c>
      <c r="H17" s="49">
        <v>189</v>
      </c>
      <c r="I17" s="49">
        <v>0.15</v>
      </c>
      <c r="J17" s="49">
        <v>0.1</v>
      </c>
      <c r="K17" s="49">
        <v>5.6</v>
      </c>
      <c r="L17" s="49">
        <v>4</v>
      </c>
      <c r="M17" s="49">
        <v>40</v>
      </c>
      <c r="N17" s="49">
        <v>84</v>
      </c>
      <c r="O17" s="49">
        <v>30</v>
      </c>
      <c r="P17" s="55">
        <v>1</v>
      </c>
    </row>
    <row r="18" spans="1:18" ht="41.25" customHeight="1" thickBot="1" x14ac:dyDescent="0.3">
      <c r="A18" s="278" t="s">
        <v>46</v>
      </c>
      <c r="B18" s="325" t="s">
        <v>47</v>
      </c>
      <c r="C18" s="326"/>
      <c r="D18" s="49" t="s">
        <v>48</v>
      </c>
      <c r="E18" s="49">
        <v>1</v>
      </c>
      <c r="F18" s="49">
        <v>0</v>
      </c>
      <c r="G18" s="49">
        <v>21.2</v>
      </c>
      <c r="H18" s="49">
        <v>88</v>
      </c>
      <c r="I18" s="49">
        <v>0.02</v>
      </c>
      <c r="J18" s="49">
        <v>0.02</v>
      </c>
      <c r="K18" s="49">
        <v>4</v>
      </c>
      <c r="L18" s="49">
        <v>0</v>
      </c>
      <c r="M18" s="49">
        <v>14</v>
      </c>
      <c r="N18" s="49">
        <v>14</v>
      </c>
      <c r="O18" s="49">
        <v>8</v>
      </c>
      <c r="P18" s="49">
        <v>2.8</v>
      </c>
    </row>
    <row r="19" spans="1:18" ht="41.25" customHeight="1" thickBot="1" x14ac:dyDescent="0.3">
      <c r="A19" s="278"/>
      <c r="B19" s="325" t="s">
        <v>29</v>
      </c>
      <c r="C19" s="326"/>
      <c r="D19" s="49" t="s">
        <v>26</v>
      </c>
      <c r="E19" s="49">
        <v>2.39</v>
      </c>
      <c r="F19" s="49">
        <v>0.3</v>
      </c>
      <c r="G19" s="49">
        <v>14.9</v>
      </c>
      <c r="H19" s="49">
        <v>68</v>
      </c>
      <c r="I19" s="49">
        <v>3.3000000000000002E-2</v>
      </c>
      <c r="J19" s="49">
        <v>8.9999999999999993E-3</v>
      </c>
      <c r="K19" s="49">
        <v>0</v>
      </c>
      <c r="L19" s="49">
        <v>0</v>
      </c>
      <c r="M19" s="49">
        <v>6</v>
      </c>
      <c r="N19" s="49">
        <v>19.5</v>
      </c>
      <c r="O19" s="49">
        <v>4.2</v>
      </c>
      <c r="P19" s="49">
        <v>0.33</v>
      </c>
    </row>
    <row r="20" spans="1:18" ht="41.25" customHeight="1" thickBot="1" x14ac:dyDescent="0.3">
      <c r="A20" s="278"/>
      <c r="B20" s="325" t="s">
        <v>49</v>
      </c>
      <c r="C20" s="326"/>
      <c r="D20" s="49" t="s">
        <v>50</v>
      </c>
      <c r="E20" s="49">
        <v>1.4</v>
      </c>
      <c r="F20" s="49">
        <v>0.2</v>
      </c>
      <c r="G20" s="49">
        <v>8.1</v>
      </c>
      <c r="H20" s="49">
        <v>38</v>
      </c>
      <c r="I20" s="49">
        <v>3.5999999999999997E-2</v>
      </c>
      <c r="J20" s="49">
        <v>1.6E-2</v>
      </c>
      <c r="K20" s="49">
        <v>0</v>
      </c>
      <c r="L20" s="49">
        <v>0</v>
      </c>
      <c r="M20" s="49">
        <v>9.4</v>
      </c>
      <c r="N20" s="49">
        <v>31.4</v>
      </c>
      <c r="O20" s="49">
        <v>9.8000000000000007</v>
      </c>
      <c r="P20" s="49">
        <v>0.78</v>
      </c>
    </row>
    <row r="21" spans="1:18" ht="41.25" customHeight="1" thickBot="1" x14ac:dyDescent="0.5">
      <c r="A21" s="278"/>
      <c r="B21" s="325"/>
      <c r="C21" s="326"/>
      <c r="D21" s="49"/>
      <c r="E21" s="49">
        <f t="shared" ref="E21:P21" si="1">SUM(E14:E20)</f>
        <v>21.882999999999999</v>
      </c>
      <c r="F21" s="49">
        <f t="shared" si="1"/>
        <v>31.825000000000003</v>
      </c>
      <c r="G21" s="49">
        <f t="shared" si="1"/>
        <v>100.03</v>
      </c>
      <c r="H21" s="49">
        <f t="shared" si="1"/>
        <v>799.05</v>
      </c>
      <c r="I21" s="49">
        <f t="shared" si="1"/>
        <v>0.41599999999999998</v>
      </c>
      <c r="J21" s="49">
        <f t="shared" si="1"/>
        <v>0.29596</v>
      </c>
      <c r="K21" s="49">
        <f t="shared" si="1"/>
        <v>14.579000000000001</v>
      </c>
      <c r="L21" s="49">
        <f t="shared" si="1"/>
        <v>6.0250000000000004</v>
      </c>
      <c r="M21" s="49">
        <f t="shared" si="1"/>
        <v>173.52600000000001</v>
      </c>
      <c r="N21" s="49">
        <f t="shared" si="1"/>
        <v>394.02599999999995</v>
      </c>
      <c r="O21" s="49">
        <f t="shared" si="1"/>
        <v>119.96000000000001</v>
      </c>
      <c r="P21" s="55">
        <f t="shared" si="1"/>
        <v>8.0339999999999989</v>
      </c>
    </row>
    <row r="22" spans="1:18" ht="54.75" customHeight="1" thickBot="1" x14ac:dyDescent="0.5">
      <c r="A22" s="40" t="s">
        <v>51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8" ht="61.5" customHeight="1" x14ac:dyDescent="0.25">
      <c r="A23" s="276" t="s">
        <v>33</v>
      </c>
      <c r="B23" s="349" t="s">
        <v>4</v>
      </c>
      <c r="C23" s="350"/>
      <c r="D23" s="43" t="s">
        <v>5</v>
      </c>
      <c r="E23" s="276" t="s">
        <v>7</v>
      </c>
      <c r="F23" s="276" t="s">
        <v>8</v>
      </c>
      <c r="G23" s="276" t="s">
        <v>9</v>
      </c>
      <c r="H23" s="43" t="s">
        <v>10</v>
      </c>
      <c r="I23" s="43" t="s">
        <v>12</v>
      </c>
      <c r="J23" s="43" t="s">
        <v>14</v>
      </c>
      <c r="K23" s="43" t="s">
        <v>15</v>
      </c>
      <c r="L23" s="43" t="s">
        <v>16</v>
      </c>
      <c r="M23" s="43" t="s">
        <v>17</v>
      </c>
      <c r="N23" s="43" t="s">
        <v>18</v>
      </c>
      <c r="O23" s="51" t="s">
        <v>19</v>
      </c>
      <c r="P23" s="276" t="s">
        <v>20</v>
      </c>
    </row>
    <row r="24" spans="1:18" ht="37.5" customHeight="1" thickBot="1" x14ac:dyDescent="0.3">
      <c r="A24" s="278" t="s">
        <v>34</v>
      </c>
      <c r="B24" s="279"/>
      <c r="C24" s="49"/>
      <c r="D24" s="49" t="s">
        <v>6</v>
      </c>
      <c r="E24" s="278"/>
      <c r="F24" s="278"/>
      <c r="G24" s="278"/>
      <c r="H24" s="49" t="s">
        <v>11</v>
      </c>
      <c r="I24" s="49" t="s">
        <v>13</v>
      </c>
      <c r="J24" s="49" t="s">
        <v>13</v>
      </c>
      <c r="K24" s="49" t="s">
        <v>13</v>
      </c>
      <c r="L24" s="49" t="s">
        <v>13</v>
      </c>
      <c r="M24" s="49" t="s">
        <v>13</v>
      </c>
      <c r="N24" s="49" t="s">
        <v>13</v>
      </c>
      <c r="O24" s="278" t="s">
        <v>13</v>
      </c>
      <c r="P24" s="278" t="s">
        <v>13</v>
      </c>
    </row>
    <row r="25" spans="1:18" ht="42.75" customHeight="1" thickBot="1" x14ac:dyDescent="0.5">
      <c r="A25" s="278"/>
      <c r="B25" s="437" t="s">
        <v>260</v>
      </c>
      <c r="C25" s="438"/>
      <c r="D25" s="49" t="s">
        <v>38</v>
      </c>
      <c r="E25" s="49">
        <v>4.2</v>
      </c>
      <c r="F25" s="49">
        <v>8.4</v>
      </c>
      <c r="G25" s="49">
        <v>33</v>
      </c>
      <c r="H25" s="49">
        <v>185.28</v>
      </c>
      <c r="I25" s="49">
        <v>6.4000000000000001E-2</v>
      </c>
      <c r="J25" s="49">
        <v>4.8000000000000001E-2</v>
      </c>
      <c r="K25" s="49">
        <v>0</v>
      </c>
      <c r="L25" s="49">
        <v>9.6</v>
      </c>
      <c r="M25" s="49">
        <v>12</v>
      </c>
      <c r="N25" s="49">
        <v>38.4</v>
      </c>
      <c r="O25" s="53">
        <v>13.76</v>
      </c>
      <c r="P25" s="54">
        <v>0.752</v>
      </c>
    </row>
    <row r="26" spans="1:18" ht="42.75" customHeight="1" thickBot="1" x14ac:dyDescent="0.5">
      <c r="A26" s="52" t="s">
        <v>98</v>
      </c>
      <c r="B26" s="325" t="s">
        <v>121</v>
      </c>
      <c r="C26" s="326"/>
      <c r="D26" s="130" t="s">
        <v>48</v>
      </c>
      <c r="E26" s="131">
        <v>0.2</v>
      </c>
      <c r="F26" s="131">
        <v>0</v>
      </c>
      <c r="G26" s="131">
        <v>15</v>
      </c>
      <c r="H26" s="131">
        <v>58</v>
      </c>
      <c r="I26" s="131">
        <v>0</v>
      </c>
      <c r="J26" s="131">
        <v>0</v>
      </c>
      <c r="K26" s="131">
        <v>0</v>
      </c>
      <c r="L26" s="131">
        <v>0</v>
      </c>
      <c r="M26" s="131">
        <v>12</v>
      </c>
      <c r="N26" s="131">
        <v>8</v>
      </c>
      <c r="O26" s="131">
        <v>6</v>
      </c>
      <c r="P26" s="132">
        <v>0.8</v>
      </c>
    </row>
    <row r="27" spans="1:18" ht="42.75" customHeight="1" thickBot="1" x14ac:dyDescent="0.5">
      <c r="A27" s="278"/>
      <c r="B27" s="325" t="s">
        <v>261</v>
      </c>
      <c r="C27" s="326"/>
      <c r="D27" s="49" t="s">
        <v>53</v>
      </c>
      <c r="E27" s="49">
        <v>0.8</v>
      </c>
      <c r="F27" s="49">
        <v>0.1</v>
      </c>
      <c r="G27" s="49">
        <v>11.8</v>
      </c>
      <c r="H27" s="49">
        <v>47</v>
      </c>
      <c r="I27" s="49">
        <v>0.02</v>
      </c>
      <c r="J27" s="49">
        <v>0.04</v>
      </c>
      <c r="K27" s="49">
        <v>180</v>
      </c>
      <c r="L27" s="49">
        <v>15</v>
      </c>
      <c r="M27" s="49">
        <v>40</v>
      </c>
      <c r="N27" s="49">
        <v>34</v>
      </c>
      <c r="O27" s="53">
        <v>25</v>
      </c>
      <c r="P27" s="55">
        <v>0.8</v>
      </c>
    </row>
    <row r="28" spans="1:18" ht="34.5" customHeight="1" thickBot="1" x14ac:dyDescent="0.5">
      <c r="A28" s="278"/>
      <c r="B28" s="343"/>
      <c r="C28" s="344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3"/>
      <c r="P28" s="55"/>
    </row>
    <row r="29" spans="1:18" ht="33" customHeight="1" thickBot="1" x14ac:dyDescent="0.5">
      <c r="A29" s="278"/>
      <c r="B29" s="343"/>
      <c r="C29" s="344"/>
      <c r="D29" s="49"/>
      <c r="E29" s="49">
        <f t="shared" ref="E29:P29" si="2">SUM(E25:E28)</f>
        <v>5.2</v>
      </c>
      <c r="F29" s="49">
        <f t="shared" si="2"/>
        <v>8.5</v>
      </c>
      <c r="G29" s="49">
        <f t="shared" si="2"/>
        <v>59.8</v>
      </c>
      <c r="H29" s="49">
        <f t="shared" si="2"/>
        <v>290.27999999999997</v>
      </c>
      <c r="I29" s="49">
        <f t="shared" si="2"/>
        <v>8.4000000000000005E-2</v>
      </c>
      <c r="J29" s="49">
        <f t="shared" si="2"/>
        <v>8.7999999999999995E-2</v>
      </c>
      <c r="K29" s="49">
        <f t="shared" si="2"/>
        <v>180</v>
      </c>
      <c r="L29" s="49">
        <f t="shared" si="2"/>
        <v>24.6</v>
      </c>
      <c r="M29" s="49">
        <f t="shared" si="2"/>
        <v>64</v>
      </c>
      <c r="N29" s="49">
        <f t="shared" si="2"/>
        <v>80.400000000000006</v>
      </c>
      <c r="O29" s="53">
        <f t="shared" si="2"/>
        <v>44.76</v>
      </c>
      <c r="P29" s="55">
        <f t="shared" si="2"/>
        <v>2.3520000000000003</v>
      </c>
    </row>
    <row r="30" spans="1:18" ht="28.5" x14ac:dyDescent="0.4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ht="28.5" x14ac:dyDescent="0.4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R31" s="14"/>
    </row>
    <row r="32" spans="1:18" ht="28.5" x14ac:dyDescent="0.4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8" ht="28.5" x14ac:dyDescent="0.45">
      <c r="A33" s="40" t="s">
        <v>143</v>
      </c>
      <c r="B33" s="41" t="s">
        <v>303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8" ht="23.25" customHeight="1" thickBot="1" x14ac:dyDescent="0.5">
      <c r="A34" s="40" t="s">
        <v>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8" ht="28.5" x14ac:dyDescent="0.25">
      <c r="A35" s="276" t="s">
        <v>2</v>
      </c>
      <c r="B35" s="349" t="s">
        <v>4</v>
      </c>
      <c r="C35" s="350"/>
      <c r="D35" s="43" t="s">
        <v>5</v>
      </c>
      <c r="E35" s="355" t="s">
        <v>7</v>
      </c>
      <c r="F35" s="355" t="s">
        <v>8</v>
      </c>
      <c r="G35" s="355" t="s">
        <v>9</v>
      </c>
      <c r="H35" s="43" t="s">
        <v>10</v>
      </c>
      <c r="I35" s="43" t="s">
        <v>12</v>
      </c>
      <c r="J35" s="43" t="s">
        <v>14</v>
      </c>
      <c r="K35" s="43" t="s">
        <v>15</v>
      </c>
      <c r="L35" s="43" t="s">
        <v>16</v>
      </c>
      <c r="M35" s="43" t="s">
        <v>17</v>
      </c>
      <c r="N35" s="43" t="s">
        <v>18</v>
      </c>
      <c r="O35" s="43" t="s">
        <v>19</v>
      </c>
      <c r="P35" s="43" t="s">
        <v>20</v>
      </c>
    </row>
    <row r="36" spans="1:18" ht="28.5" x14ac:dyDescent="0.25">
      <c r="A36" s="277" t="s">
        <v>3</v>
      </c>
      <c r="B36" s="351"/>
      <c r="C36" s="352"/>
      <c r="D36" s="46" t="s">
        <v>6</v>
      </c>
      <c r="E36" s="356"/>
      <c r="F36" s="356"/>
      <c r="G36" s="356"/>
      <c r="H36" s="46" t="s">
        <v>11</v>
      </c>
      <c r="I36" s="46" t="s">
        <v>13</v>
      </c>
      <c r="J36" s="46" t="s">
        <v>13</v>
      </c>
      <c r="K36" s="46" t="s">
        <v>13</v>
      </c>
      <c r="L36" s="46" t="s">
        <v>13</v>
      </c>
      <c r="M36" s="46" t="s">
        <v>13</v>
      </c>
      <c r="N36" s="46" t="s">
        <v>13</v>
      </c>
      <c r="O36" s="46" t="s">
        <v>13</v>
      </c>
      <c r="P36" s="46" t="s">
        <v>13</v>
      </c>
    </row>
    <row r="37" spans="1:18" ht="15.75" customHeight="1" thickBot="1" x14ac:dyDescent="0.3">
      <c r="A37" s="278"/>
      <c r="B37" s="353"/>
      <c r="C37" s="354"/>
      <c r="D37" s="148"/>
      <c r="E37" s="357"/>
      <c r="F37" s="357"/>
      <c r="G37" s="357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8" ht="89.25" customHeight="1" thickBot="1" x14ac:dyDescent="0.5">
      <c r="A38" s="278" t="s">
        <v>144</v>
      </c>
      <c r="B38" s="347" t="s">
        <v>163</v>
      </c>
      <c r="C38" s="358"/>
      <c r="D38" s="49" t="s">
        <v>151</v>
      </c>
      <c r="E38" s="49">
        <v>19.350000000000001</v>
      </c>
      <c r="F38" s="49">
        <v>13.05</v>
      </c>
      <c r="G38" s="49">
        <v>44.25</v>
      </c>
      <c r="H38" s="49">
        <v>372</v>
      </c>
      <c r="I38" s="49">
        <v>0.09</v>
      </c>
      <c r="J38" s="49">
        <v>0.33</v>
      </c>
      <c r="K38" s="49">
        <v>0.3</v>
      </c>
      <c r="L38" s="49">
        <v>90</v>
      </c>
      <c r="M38" s="49">
        <v>205</v>
      </c>
      <c r="N38" s="49">
        <v>282</v>
      </c>
      <c r="O38" s="49">
        <v>33</v>
      </c>
      <c r="P38" s="49">
        <v>1.35</v>
      </c>
    </row>
    <row r="39" spans="1:18" ht="41.25" customHeight="1" thickBot="1" x14ac:dyDescent="0.5">
      <c r="A39" s="278"/>
      <c r="B39" s="347" t="s">
        <v>131</v>
      </c>
      <c r="C39" s="358"/>
      <c r="D39" s="49" t="s">
        <v>45</v>
      </c>
      <c r="E39" s="49">
        <v>4.2</v>
      </c>
      <c r="F39" s="49">
        <v>3.7</v>
      </c>
      <c r="G39" s="49">
        <v>19.5</v>
      </c>
      <c r="H39" s="49">
        <v>129</v>
      </c>
      <c r="I39" s="49">
        <v>4.4999999999999998E-2</v>
      </c>
      <c r="J39" s="129">
        <v>0.22500000000000001</v>
      </c>
      <c r="K39" s="49">
        <v>0.75</v>
      </c>
      <c r="L39" s="49">
        <v>15</v>
      </c>
      <c r="M39" s="49">
        <v>168</v>
      </c>
      <c r="N39" s="49">
        <v>129</v>
      </c>
      <c r="O39" s="49">
        <v>19.5</v>
      </c>
      <c r="P39" s="49">
        <v>0.15</v>
      </c>
    </row>
    <row r="40" spans="1:18" ht="41.25" customHeight="1" thickBot="1" x14ac:dyDescent="0.5">
      <c r="A40" s="278"/>
      <c r="B40" s="347" t="s">
        <v>132</v>
      </c>
      <c r="C40" s="358"/>
      <c r="D40" s="49" t="s">
        <v>58</v>
      </c>
      <c r="E40" s="49">
        <v>3.1859999999999999</v>
      </c>
      <c r="F40" s="49">
        <v>0.4</v>
      </c>
      <c r="G40" s="49">
        <v>19.866</v>
      </c>
      <c r="H40" s="49">
        <v>90.665999999999997</v>
      </c>
      <c r="I40" s="49">
        <v>0.04</v>
      </c>
      <c r="J40" s="49">
        <v>1.2E-2</v>
      </c>
      <c r="K40" s="49">
        <v>0</v>
      </c>
      <c r="L40" s="49">
        <v>0</v>
      </c>
      <c r="M40" s="49">
        <v>7.6</v>
      </c>
      <c r="N40" s="49">
        <v>26</v>
      </c>
      <c r="O40" s="49">
        <v>5.2</v>
      </c>
      <c r="P40" s="49">
        <v>0.48</v>
      </c>
    </row>
    <row r="41" spans="1:18" ht="41.25" customHeight="1" thickBot="1" x14ac:dyDescent="0.5">
      <c r="A41" s="278" t="s">
        <v>98</v>
      </c>
      <c r="B41" s="325" t="s">
        <v>121</v>
      </c>
      <c r="C41" s="326"/>
      <c r="D41" s="49" t="s">
        <v>48</v>
      </c>
      <c r="E41" s="49">
        <v>0.2</v>
      </c>
      <c r="F41" s="49">
        <v>0</v>
      </c>
      <c r="G41" s="49">
        <v>15</v>
      </c>
      <c r="H41" s="49">
        <v>58</v>
      </c>
      <c r="I41" s="49">
        <v>0</v>
      </c>
      <c r="J41" s="49">
        <v>0</v>
      </c>
      <c r="K41" s="49">
        <v>0</v>
      </c>
      <c r="L41" s="49">
        <v>0</v>
      </c>
      <c r="M41" s="49">
        <v>12</v>
      </c>
      <c r="N41" s="49">
        <v>8</v>
      </c>
      <c r="O41" s="49">
        <v>6</v>
      </c>
      <c r="P41" s="55">
        <v>0.8</v>
      </c>
    </row>
    <row r="42" spans="1:18" ht="41.25" customHeight="1" thickBot="1" x14ac:dyDescent="0.3">
      <c r="A42" s="278"/>
      <c r="B42" s="347"/>
      <c r="C42" s="3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8" ht="41.25" customHeight="1" thickBot="1" x14ac:dyDescent="0.3">
      <c r="A43" s="278"/>
      <c r="B43" s="359"/>
      <c r="C43" s="360"/>
      <c r="D43" s="49"/>
      <c r="E43" s="49">
        <f t="shared" ref="E43:P43" si="3">SUM(E38:E42)</f>
        <v>26.936</v>
      </c>
      <c r="F43" s="49">
        <f t="shared" si="3"/>
        <v>17.149999999999999</v>
      </c>
      <c r="G43" s="49">
        <f t="shared" si="3"/>
        <v>98.616</v>
      </c>
      <c r="H43" s="49">
        <f t="shared" si="3"/>
        <v>649.66599999999994</v>
      </c>
      <c r="I43" s="49">
        <f t="shared" si="3"/>
        <v>0.17500000000000002</v>
      </c>
      <c r="J43" s="49">
        <f t="shared" si="3"/>
        <v>0.56700000000000006</v>
      </c>
      <c r="K43" s="49">
        <f t="shared" si="3"/>
        <v>1.05</v>
      </c>
      <c r="L43" s="49">
        <f t="shared" si="3"/>
        <v>105</v>
      </c>
      <c r="M43" s="49">
        <f t="shared" si="3"/>
        <v>392.6</v>
      </c>
      <c r="N43" s="49">
        <f t="shared" si="3"/>
        <v>445</v>
      </c>
      <c r="O43" s="49">
        <f t="shared" si="3"/>
        <v>63.7</v>
      </c>
      <c r="P43" s="49">
        <f t="shared" si="3"/>
        <v>2.7800000000000002</v>
      </c>
      <c r="R43" s="8"/>
    </row>
    <row r="44" spans="1:18" ht="30" customHeight="1" thickBot="1" x14ac:dyDescent="0.5">
      <c r="A44" s="40" t="s">
        <v>32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8" ht="57" x14ac:dyDescent="0.25">
      <c r="A45" s="276" t="s">
        <v>33</v>
      </c>
      <c r="B45" s="349" t="s">
        <v>4</v>
      </c>
      <c r="C45" s="350"/>
      <c r="D45" s="43" t="s">
        <v>5</v>
      </c>
      <c r="E45" s="276" t="s">
        <v>7</v>
      </c>
      <c r="F45" s="276" t="s">
        <v>8</v>
      </c>
      <c r="G45" s="276" t="s">
        <v>9</v>
      </c>
      <c r="H45" s="43" t="s">
        <v>10</v>
      </c>
      <c r="I45" s="43" t="s">
        <v>12</v>
      </c>
      <c r="J45" s="43" t="s">
        <v>14</v>
      </c>
      <c r="K45" s="43" t="s">
        <v>15</v>
      </c>
      <c r="L45" s="43" t="s">
        <v>16</v>
      </c>
      <c r="M45" s="43" t="s">
        <v>17</v>
      </c>
      <c r="N45" s="43" t="s">
        <v>18</v>
      </c>
      <c r="O45" s="276" t="s">
        <v>35</v>
      </c>
      <c r="P45" s="43" t="s">
        <v>20</v>
      </c>
    </row>
    <row r="46" spans="1:18" ht="29.25" thickBot="1" x14ac:dyDescent="0.3">
      <c r="A46" s="278" t="s">
        <v>34</v>
      </c>
      <c r="B46" s="353"/>
      <c r="C46" s="354"/>
      <c r="D46" s="49" t="s">
        <v>6</v>
      </c>
      <c r="E46" s="278"/>
      <c r="F46" s="278"/>
      <c r="G46" s="278"/>
      <c r="H46" s="49" t="s">
        <v>11</v>
      </c>
      <c r="I46" s="49" t="s">
        <v>13</v>
      </c>
      <c r="J46" s="49" t="s">
        <v>13</v>
      </c>
      <c r="K46" s="49" t="s">
        <v>13</v>
      </c>
      <c r="L46" s="49" t="s">
        <v>13</v>
      </c>
      <c r="M46" s="49" t="s">
        <v>13</v>
      </c>
      <c r="N46" s="49" t="s">
        <v>13</v>
      </c>
      <c r="O46" s="278"/>
      <c r="P46" s="49" t="s">
        <v>13</v>
      </c>
    </row>
    <row r="47" spans="1:18" ht="66.75" customHeight="1" thickBot="1" x14ac:dyDescent="0.3">
      <c r="A47" s="278" t="s">
        <v>146</v>
      </c>
      <c r="B47" s="325" t="s">
        <v>147</v>
      </c>
      <c r="C47" s="326"/>
      <c r="D47" s="49" t="s">
        <v>53</v>
      </c>
      <c r="E47" s="49">
        <v>0.12</v>
      </c>
      <c r="F47" s="49">
        <v>12.925000000000001</v>
      </c>
      <c r="G47" s="49">
        <v>2.4</v>
      </c>
      <c r="H47" s="49">
        <v>104.2</v>
      </c>
      <c r="I47" s="49">
        <v>0.02</v>
      </c>
      <c r="J47" s="49">
        <v>1.9E-2</v>
      </c>
      <c r="K47" s="49">
        <v>5.23</v>
      </c>
      <c r="L47" s="49">
        <v>0</v>
      </c>
      <c r="M47" s="49">
        <v>23.16</v>
      </c>
      <c r="N47" s="49">
        <v>27.39</v>
      </c>
      <c r="O47" s="49">
        <v>13.46</v>
      </c>
      <c r="P47" s="157">
        <v>0.6</v>
      </c>
    </row>
    <row r="48" spans="1:18" ht="66.75" customHeight="1" thickBot="1" x14ac:dyDescent="0.3">
      <c r="A48" s="278" t="s">
        <v>39</v>
      </c>
      <c r="B48" s="325" t="s">
        <v>148</v>
      </c>
      <c r="C48" s="326"/>
      <c r="D48" s="49" t="s">
        <v>54</v>
      </c>
      <c r="E48" s="49">
        <v>6.2</v>
      </c>
      <c r="F48" s="49">
        <v>5.6</v>
      </c>
      <c r="G48" s="49">
        <v>22.3</v>
      </c>
      <c r="H48" s="49">
        <v>167</v>
      </c>
      <c r="I48" s="49">
        <v>0.155</v>
      </c>
      <c r="J48" s="49">
        <v>9.7500000000000003E-2</v>
      </c>
      <c r="K48" s="49">
        <v>1</v>
      </c>
      <c r="L48" s="49">
        <v>2.5</v>
      </c>
      <c r="M48" s="49">
        <v>55.88</v>
      </c>
      <c r="N48" s="49">
        <v>150.30000000000001</v>
      </c>
      <c r="O48" s="49">
        <v>50.5</v>
      </c>
      <c r="P48" s="157">
        <v>2.4249999999999998</v>
      </c>
    </row>
    <row r="49" spans="1:16" ht="66.75" customHeight="1" thickBot="1" x14ac:dyDescent="0.3">
      <c r="A49" s="308" t="s">
        <v>362</v>
      </c>
      <c r="B49" s="423" t="s">
        <v>363</v>
      </c>
      <c r="C49" s="424"/>
      <c r="D49" s="110" t="s">
        <v>152</v>
      </c>
      <c r="E49" s="110">
        <v>18.681999999999999</v>
      </c>
      <c r="F49" s="110">
        <v>20.29</v>
      </c>
      <c r="G49" s="110">
        <v>27.379000000000001</v>
      </c>
      <c r="H49" s="110">
        <v>410.32600000000002</v>
      </c>
      <c r="I49" s="110">
        <v>7.4999999999999997E-2</v>
      </c>
      <c r="J49" s="110">
        <v>0.112</v>
      </c>
      <c r="K49" s="110">
        <v>0.16900000000000001</v>
      </c>
      <c r="L49" s="110">
        <v>0</v>
      </c>
      <c r="M49" s="110">
        <v>41.335999999999999</v>
      </c>
      <c r="N49" s="110">
        <v>179.57400000000001</v>
      </c>
      <c r="O49" s="110">
        <v>35.700000000000003</v>
      </c>
      <c r="P49" s="167">
        <v>1.5029999999999999</v>
      </c>
    </row>
    <row r="50" spans="1:16" ht="66.75" customHeight="1" thickBot="1" x14ac:dyDescent="0.3">
      <c r="A50" s="278" t="s">
        <v>70</v>
      </c>
      <c r="B50" s="325" t="s">
        <v>149</v>
      </c>
      <c r="C50" s="326"/>
      <c r="D50" s="49" t="s">
        <v>57</v>
      </c>
      <c r="E50" s="49">
        <v>3.78</v>
      </c>
      <c r="F50" s="49">
        <v>9.9</v>
      </c>
      <c r="G50" s="49">
        <v>26.1</v>
      </c>
      <c r="H50" s="49">
        <v>226.8</v>
      </c>
      <c r="I50" s="49">
        <v>0.12</v>
      </c>
      <c r="J50" s="49">
        <v>8.4000000000000005E-2</v>
      </c>
      <c r="K50" s="49">
        <v>4.4400000000000004</v>
      </c>
      <c r="L50" s="49">
        <v>3.6</v>
      </c>
      <c r="M50" s="49">
        <v>35.1</v>
      </c>
      <c r="N50" s="49">
        <v>67.2</v>
      </c>
      <c r="O50" s="49">
        <v>24</v>
      </c>
      <c r="P50" s="157">
        <v>0.84</v>
      </c>
    </row>
    <row r="51" spans="1:16" ht="66.75" customHeight="1" thickBot="1" x14ac:dyDescent="0.3">
      <c r="A51" s="278" t="s">
        <v>46</v>
      </c>
      <c r="B51" s="325" t="s">
        <v>47</v>
      </c>
      <c r="C51" s="326"/>
      <c r="D51" s="49" t="s">
        <v>48</v>
      </c>
      <c r="E51" s="49">
        <v>1</v>
      </c>
      <c r="F51" s="49">
        <v>0</v>
      </c>
      <c r="G51" s="49">
        <v>21.2</v>
      </c>
      <c r="H51" s="49">
        <v>88</v>
      </c>
      <c r="I51" s="49">
        <v>0.02</v>
      </c>
      <c r="J51" s="49">
        <v>0.02</v>
      </c>
      <c r="K51" s="49">
        <v>4</v>
      </c>
      <c r="L51" s="49">
        <v>0</v>
      </c>
      <c r="M51" s="49">
        <v>14</v>
      </c>
      <c r="N51" s="49">
        <v>14</v>
      </c>
      <c r="O51" s="49">
        <v>8</v>
      </c>
      <c r="P51" s="49">
        <v>2.8</v>
      </c>
    </row>
    <row r="52" spans="1:16" ht="66.75" customHeight="1" thickBot="1" x14ac:dyDescent="0.3">
      <c r="A52" s="278"/>
      <c r="B52" s="325" t="s">
        <v>29</v>
      </c>
      <c r="C52" s="326"/>
      <c r="D52" s="49" t="s">
        <v>58</v>
      </c>
      <c r="E52" s="49">
        <v>3.16</v>
      </c>
      <c r="F52" s="49">
        <v>0.4</v>
      </c>
      <c r="G52" s="49">
        <v>19.87</v>
      </c>
      <c r="H52" s="49">
        <v>90.6</v>
      </c>
      <c r="I52" s="49">
        <v>4.3999999999999997E-2</v>
      </c>
      <c r="J52" s="49">
        <v>1.2E-2</v>
      </c>
      <c r="K52" s="49">
        <v>0</v>
      </c>
      <c r="L52" s="49">
        <v>0</v>
      </c>
      <c r="M52" s="49">
        <v>8</v>
      </c>
      <c r="N52" s="49">
        <v>26</v>
      </c>
      <c r="O52" s="49">
        <v>5.6</v>
      </c>
      <c r="P52" s="157">
        <v>0.44</v>
      </c>
    </row>
    <row r="53" spans="1:16" ht="66.75" customHeight="1" thickBot="1" x14ac:dyDescent="0.3">
      <c r="A53" s="278"/>
      <c r="B53" s="325" t="s">
        <v>49</v>
      </c>
      <c r="C53" s="326"/>
      <c r="D53" s="49" t="s">
        <v>50</v>
      </c>
      <c r="E53" s="49">
        <v>1.4</v>
      </c>
      <c r="F53" s="49">
        <v>0.2</v>
      </c>
      <c r="G53" s="49">
        <v>8.1</v>
      </c>
      <c r="H53" s="49">
        <v>38</v>
      </c>
      <c r="I53" s="49">
        <v>3.5999999999999997E-2</v>
      </c>
      <c r="J53" s="49">
        <v>1.6E-2</v>
      </c>
      <c r="K53" s="49">
        <v>0</v>
      </c>
      <c r="L53" s="49">
        <v>0</v>
      </c>
      <c r="M53" s="49">
        <v>9.4</v>
      </c>
      <c r="N53" s="49">
        <v>31.4</v>
      </c>
      <c r="O53" s="49">
        <v>9.8000000000000007</v>
      </c>
      <c r="P53" s="49">
        <v>0.78</v>
      </c>
    </row>
    <row r="54" spans="1:16" ht="66.75" customHeight="1" thickBot="1" x14ac:dyDescent="0.3">
      <c r="A54" s="278"/>
      <c r="B54" s="343"/>
      <c r="C54" s="344"/>
      <c r="D54" s="49"/>
      <c r="E54" s="49">
        <f t="shared" ref="E54:P54" si="4">SUM(E47:E53)</f>
        <v>34.341999999999999</v>
      </c>
      <c r="F54" s="49">
        <f t="shared" si="4"/>
        <v>49.314999999999998</v>
      </c>
      <c r="G54" s="49">
        <f t="shared" si="4"/>
        <v>127.349</v>
      </c>
      <c r="H54" s="49">
        <f t="shared" si="4"/>
        <v>1124.9259999999999</v>
      </c>
      <c r="I54" s="49">
        <f t="shared" si="4"/>
        <v>0.47</v>
      </c>
      <c r="J54" s="49">
        <f t="shared" si="4"/>
        <v>0.36050000000000004</v>
      </c>
      <c r="K54" s="49">
        <f t="shared" si="4"/>
        <v>14.839</v>
      </c>
      <c r="L54" s="49">
        <f t="shared" si="4"/>
        <v>6.1</v>
      </c>
      <c r="M54" s="49">
        <f t="shared" si="4"/>
        <v>186.876</v>
      </c>
      <c r="N54" s="49">
        <f t="shared" si="4"/>
        <v>495.86399999999998</v>
      </c>
      <c r="O54" s="49">
        <f t="shared" si="4"/>
        <v>147.06</v>
      </c>
      <c r="P54" s="157">
        <f t="shared" si="4"/>
        <v>9.3879999999999981</v>
      </c>
    </row>
    <row r="55" spans="1:16" ht="30" customHeight="1" thickBot="1" x14ac:dyDescent="0.5">
      <c r="A55" s="40" t="s">
        <v>51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ht="57" x14ac:dyDescent="0.25">
      <c r="A56" s="276" t="s">
        <v>33</v>
      </c>
      <c r="B56" s="355" t="s">
        <v>4</v>
      </c>
      <c r="C56" s="43" t="s">
        <v>5</v>
      </c>
      <c r="D56" s="43" t="s">
        <v>5</v>
      </c>
      <c r="E56" s="276" t="s">
        <v>7</v>
      </c>
      <c r="F56" s="276" t="s">
        <v>8</v>
      </c>
      <c r="G56" s="276" t="s">
        <v>9</v>
      </c>
      <c r="H56" s="43" t="s">
        <v>10</v>
      </c>
      <c r="I56" s="43" t="s">
        <v>12</v>
      </c>
      <c r="J56" s="43" t="s">
        <v>14</v>
      </c>
      <c r="K56" s="43" t="s">
        <v>15</v>
      </c>
      <c r="L56" s="43" t="s">
        <v>16</v>
      </c>
      <c r="M56" s="43" t="s">
        <v>17</v>
      </c>
      <c r="N56" s="43" t="s">
        <v>18</v>
      </c>
      <c r="O56" s="51" t="s">
        <v>19</v>
      </c>
      <c r="P56" s="276" t="s">
        <v>20</v>
      </c>
    </row>
    <row r="57" spans="1:16" ht="29.25" thickBot="1" x14ac:dyDescent="0.3">
      <c r="A57" s="278" t="s">
        <v>34</v>
      </c>
      <c r="B57" s="357"/>
      <c r="C57" s="49" t="s">
        <v>6</v>
      </c>
      <c r="D57" s="49" t="s">
        <v>6</v>
      </c>
      <c r="E57" s="278"/>
      <c r="F57" s="278"/>
      <c r="G57" s="278"/>
      <c r="H57" s="49" t="s">
        <v>11</v>
      </c>
      <c r="I57" s="49" t="s">
        <v>13</v>
      </c>
      <c r="J57" s="49" t="s">
        <v>13</v>
      </c>
      <c r="K57" s="49" t="s">
        <v>13</v>
      </c>
      <c r="L57" s="49" t="s">
        <v>13</v>
      </c>
      <c r="M57" s="49" t="s">
        <v>13</v>
      </c>
      <c r="N57" s="49" t="s">
        <v>13</v>
      </c>
      <c r="O57" s="278" t="s">
        <v>13</v>
      </c>
      <c r="P57" s="278" t="s">
        <v>13</v>
      </c>
    </row>
    <row r="58" spans="1:16" ht="29.25" thickBot="1" x14ac:dyDescent="0.5">
      <c r="A58" s="27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3"/>
      <c r="P58" s="54"/>
    </row>
    <row r="59" spans="1:16" ht="29.25" thickBot="1" x14ac:dyDescent="0.5">
      <c r="A59" s="27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3"/>
      <c r="P59" s="55"/>
    </row>
    <row r="60" spans="1:16" ht="29.25" thickBot="1" x14ac:dyDescent="0.5">
      <c r="A60" s="27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3"/>
      <c r="P60" s="55"/>
    </row>
    <row r="61" spans="1:16" ht="32.25" thickBot="1" x14ac:dyDescent="0.55000000000000004">
      <c r="A61" s="20"/>
      <c r="B61" s="6"/>
      <c r="C61" s="6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4"/>
      <c r="P61" s="76"/>
    </row>
    <row r="62" spans="1:16" ht="32.25" thickBot="1" x14ac:dyDescent="0.55000000000000004">
      <c r="A62" s="20"/>
      <c r="B62" s="6"/>
      <c r="C62" s="6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4"/>
      <c r="P62" s="76"/>
    </row>
  </sheetData>
  <mergeCells count="43">
    <mergeCell ref="B53:C53"/>
    <mergeCell ref="B54:C54"/>
    <mergeCell ref="B56:B57"/>
    <mergeCell ref="B47:C47"/>
    <mergeCell ref="B48:C48"/>
    <mergeCell ref="B49:C49"/>
    <mergeCell ref="B50:C50"/>
    <mergeCell ref="B51:C51"/>
    <mergeCell ref="B52:C52"/>
    <mergeCell ref="E35:E37"/>
    <mergeCell ref="F35:F37"/>
    <mergeCell ref="G35:G37"/>
    <mergeCell ref="B38:C38"/>
    <mergeCell ref="B39:C39"/>
    <mergeCell ref="B27:C27"/>
    <mergeCell ref="B28:C28"/>
    <mergeCell ref="B29:C29"/>
    <mergeCell ref="B23:C23"/>
    <mergeCell ref="B45:C46"/>
    <mergeCell ref="B40:C40"/>
    <mergeCell ref="B41:C41"/>
    <mergeCell ref="B42:C42"/>
    <mergeCell ref="B43:C43"/>
    <mergeCell ref="B35:C37"/>
    <mergeCell ref="B19:C19"/>
    <mergeCell ref="B20:C20"/>
    <mergeCell ref="B21:C21"/>
    <mergeCell ref="B25:C25"/>
    <mergeCell ref="B26:C26"/>
    <mergeCell ref="G3:G4"/>
    <mergeCell ref="B3:C4"/>
    <mergeCell ref="B18:C18"/>
    <mergeCell ref="B5:C5"/>
    <mergeCell ref="B6:C6"/>
    <mergeCell ref="B7:C7"/>
    <mergeCell ref="B8:C8"/>
    <mergeCell ref="B9:C9"/>
    <mergeCell ref="B10:C10"/>
    <mergeCell ref="B14:C14"/>
    <mergeCell ref="B15:C15"/>
    <mergeCell ref="B16:C16"/>
    <mergeCell ref="B17:C17"/>
    <mergeCell ref="B12:C12"/>
  </mergeCells>
  <pageMargins left="0.70866141732283472" right="0.70866141732283472" top="0.74803149606299213" bottom="0.74803149606299213" header="0.31496062992125984" footer="0.31496062992125984"/>
  <pageSetup paperSize="9"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20</vt:i4>
      </vt:variant>
    </vt:vector>
  </HeadingPairs>
  <TitlesOfParts>
    <vt:vector size="42" baseType="lpstr">
      <vt:lpstr>1  </vt:lpstr>
      <vt:lpstr>2 </vt:lpstr>
      <vt:lpstr>3</vt:lpstr>
      <vt:lpstr>4</vt:lpstr>
      <vt:lpstr>5</vt:lpstr>
      <vt:lpstr>6</vt:lpstr>
      <vt:lpstr>7</vt:lpstr>
      <vt:lpstr>8</vt:lpstr>
      <vt:lpstr>9</vt:lpstr>
      <vt:lpstr>10 </vt:lpstr>
      <vt:lpstr>11</vt:lpstr>
      <vt:lpstr>12 </vt:lpstr>
      <vt:lpstr>13</vt:lpstr>
      <vt:lpstr>14</vt:lpstr>
      <vt:lpstr>15</vt:lpstr>
      <vt:lpstr>16</vt:lpstr>
      <vt:lpstr>17</vt:lpstr>
      <vt:lpstr>18</vt:lpstr>
      <vt:lpstr>19</vt:lpstr>
      <vt:lpstr>Лист2</vt:lpstr>
      <vt:lpstr>Лист3</vt:lpstr>
      <vt:lpstr>0</vt:lpstr>
      <vt:lpstr>'1  '!Область_печати</vt:lpstr>
      <vt:lpstr>'10 '!Область_печати</vt:lpstr>
      <vt:lpstr>'11'!Область_печати</vt:lpstr>
      <vt:lpstr>'12 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 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2025-02-05T02:59:14Z</dcterms:modified>
</cp:coreProperties>
</file>